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12120" windowHeight="4740" activeTab="0"/>
  </bookViews>
  <sheets>
    <sheet name="专业技术岗位分级聘用申报表" sheetId="1" r:id="rId1"/>
    <sheet name="专业技术岗位分级聘用个人登记表" sheetId="2" state="hidden" r:id="rId2"/>
    <sheet name="非教师专业技术岗位一览表" sheetId="3" state="hidden" r:id="rId3"/>
    <sheet name="聘用条件" sheetId="4" state="hidden" r:id="rId4"/>
    <sheet name="现任岗位" sheetId="5" state="hidden" r:id="rId5"/>
    <sheet name="拟聘岗位" sheetId="6" state="hidden" r:id="rId6"/>
    <sheet name="校内单位" sheetId="7" state="hidden" r:id="rId7"/>
  </sheets>
  <definedNames>
    <definedName name="出版">'现任岗位'!$S:$S</definedName>
    <definedName name="出版编辑">'拟聘岗位'!$D:$D</definedName>
    <definedName name="船舶技术">'现任岗位'!$Z:$Z</definedName>
    <definedName name="党政管理">'现任岗位'!$AB:$AB</definedName>
    <definedName name="档案">'拟聘岗位'!$F:$F</definedName>
    <definedName name="翻译">'现任岗位'!$Q:$Q</definedName>
    <definedName name="非教师专业技术八级岗位聘用条件">'聘用条件'!$Q:$Q</definedName>
    <definedName name="非教师专业技术二级岗位聘用条件">'聘用条件'!$M:$M</definedName>
    <definedName name="非教师专业技术二级岗位聘用条件第1条">'聘用条件'!$AR:$AR</definedName>
    <definedName name="非教师专业技术二级岗位聘用条件第2条">'聘用条件'!$AS:$AS</definedName>
    <definedName name="非教师专业技术二级岗位聘用条件第3条">'聘用条件'!$AT:$AT</definedName>
    <definedName name="非教师专业技术九级岗位聘用条件">'聘用条件'!$R:$R</definedName>
    <definedName name="非教师专业技术六级岗位聘用条件">'聘用条件'!$P:$P</definedName>
    <definedName name="非教师专业技术六级岗位聘用条件第1条">'聘用条件'!$BA:$BA</definedName>
    <definedName name="非教师专业技术三级岗位聘用条件">'聘用条件'!$N:$N</definedName>
    <definedName name="非教师专业技术三级岗位聘用条件第1条">'聘用条件'!$AU:$AU</definedName>
    <definedName name="非教师专业技术三级岗位聘用条件第2条">'聘用条件'!$AV:$AV</definedName>
    <definedName name="非教师专业技术三级岗位聘用条件第3条">'聘用条件'!$AW:$AW</definedName>
    <definedName name="非教师专业技术五级岗位聘用条件">'聘用条件'!$O:$O</definedName>
    <definedName name="非教师专业技术五级岗位聘用条件第1条">'聘用条件'!$AX:$AX</definedName>
    <definedName name="非教师专业技术五级岗位聘用条件第2条">'聘用条件'!$AY:$AY</definedName>
    <definedName name="非教师专业技术五级岗位聘用条件第3条">'聘用条件'!$AZ:$AZ</definedName>
    <definedName name="副教授二级岗位聘用条件">'聘用条件'!$F:$F</definedName>
    <definedName name="副教授三级岗位聘用条件">'聘用条件'!$G:$G</definedName>
    <definedName name="副教授一级岗位聘用条件">'聘用条件'!$E:$E</definedName>
    <definedName name="副教授一级岗位聘用条件第1条">'聘用条件'!$AM:$AM</definedName>
    <definedName name="副教授一级岗位聘用条件第2条第1项">'聘用条件'!$AN:$AN</definedName>
    <definedName name="副教授一级岗位聘用条件第2条第2项">'聘用条件'!$AO:$AO</definedName>
    <definedName name="副教授一级岗位聘用条件第2条第3项">'聘用条件'!$AP:$AP</definedName>
    <definedName name="副教授一级岗位聘用条件第2条第4项">'聘用条件'!$AQ:$AQ</definedName>
    <definedName name="高校教师">'现任岗位'!$A:$A</definedName>
    <definedName name="工程">'拟聘岗位'!$G:$G</definedName>
    <definedName name="工程技术">'现任岗位'!$I:$I</definedName>
    <definedName name="工勤">'现任岗位'!$AC:$AC</definedName>
    <definedName name="工勤技能">'拟聘岗位'!$M:$M</definedName>
    <definedName name="工艺美术">'现任岗位'!$T:$T</definedName>
    <definedName name="公证">'现任岗位'!$V:$V</definedName>
    <definedName name="管理">'拟聘岗位'!$K:$K</definedName>
    <definedName name="广播电视播音">'现任岗位'!$R:$R</definedName>
    <definedName name="海关">'现任岗位'!$Y:$Y</definedName>
    <definedName name="会计">'现任岗位'!$K:$K</definedName>
    <definedName name="会计专业">'拟聘岗位'!$I:$I</definedName>
    <definedName name="机关部处">'校内单位'!$A:$A</definedName>
    <definedName name="技工学校教师">'现任岗位'!$H:$H</definedName>
    <definedName name="讲师二级岗位聘用条件">'聘用条件'!$I:$I</definedName>
    <definedName name="讲师三级岗位聘用条件">'聘用条件'!$J:$J</definedName>
    <definedName name="讲师一级岗位聘用条件">'聘用条件'!$H:$H</definedName>
    <definedName name="教授二级岗位评选条件">'聘用条件'!$B:$B</definedName>
    <definedName name="教授二级岗位评选条件第1条">'聘用条件'!$W:$W</definedName>
    <definedName name="教授二级岗位评选条件第2条">'聘用条件'!$X:$X</definedName>
    <definedName name="教授二级岗位评选条件第3条">'聘用条件'!$Y:$Y</definedName>
    <definedName name="教授二级岗位评选条件第4条">'聘用条件'!$Z:$Z</definedName>
    <definedName name="教授二级岗位评选条件第5条">'聘用条件'!$AA:$AA</definedName>
    <definedName name="教授二级岗位直选条件">'聘用条件'!$A:$A</definedName>
    <definedName name="教授二级岗位直选条件第1条">'聘用条件'!$S:$S</definedName>
    <definedName name="教授二级岗位直选条件第2条">'聘用条件'!$T:$T</definedName>
    <definedName name="教授二级岗位直选条件第3条">'聘用条件'!$U:$U</definedName>
    <definedName name="教授二级岗位直选条件第4条">'聘用条件'!$V:$V</definedName>
    <definedName name="教授三级岗位评选条件">'聘用条件'!$D:$D</definedName>
    <definedName name="教授三级岗位评选条件第1条">'聘用条件'!$AG:$AG</definedName>
    <definedName name="教授三级岗位评选条件第2条">'聘用条件'!$AH:$AH</definedName>
    <definedName name="教授三级岗位评选条件第3条">'聘用条件'!$AI:$AI</definedName>
    <definedName name="教授三级岗位评选条件第4条">'聘用条件'!$AJ:$AJ</definedName>
    <definedName name="教授三级岗位评选条件第5条">'聘用条件'!$AK:$AK</definedName>
    <definedName name="教授三级岗位评选条件第6条">'聘用条件'!$AL:$AL</definedName>
    <definedName name="教授三级岗位直选条件">'聘用条件'!$C:$C</definedName>
    <definedName name="教授三级岗位直选条件第1条">'聘用条件'!$AB:$AB</definedName>
    <definedName name="教授三级岗位直选条件第2条">'聘用条件'!$AC:$AC</definedName>
    <definedName name="教授三级岗位直选条件第3条">'聘用条件'!$AD:$AD</definedName>
    <definedName name="教授三级岗位直选条件第4条">'聘用条件'!$AE:$AE</definedName>
    <definedName name="教授三级岗位直选条件第5条">'聘用条件'!$AF:$AF</definedName>
    <definedName name="教学单位">'校内单位'!$C:$C</definedName>
    <definedName name="教学质量">'拟聘岗位'!$N:$N</definedName>
    <definedName name="经济">'现任岗位'!$J:$J</definedName>
    <definedName name="经营性单位">'校内单位'!$D:$D</definedName>
    <definedName name="律师">'现任岗位'!$U:$U</definedName>
    <definedName name="民航飞行技术">'现任岗位'!$AA:$AA</definedName>
    <definedName name="农业技术">'现任岗位'!$M:$M</definedName>
    <definedName name="社会科学研究、管理">'现任岗位'!$F:$F</definedName>
    <definedName name="社科">'拟聘岗位'!$C:$C</definedName>
    <definedName name="实验">'拟聘岗位'!$H:$H</definedName>
    <definedName name="实验技术">'现任岗位'!$E:$E</definedName>
    <definedName name="思想政治教育">'现任岗位'!$AD:$AD</definedName>
    <definedName name="体育教练员">'现任岗位'!$P:$P</definedName>
    <definedName name="统计">'现任岗位'!$L:$L</definedName>
    <definedName name="图书资料">'拟聘岗位'!$B:$B</definedName>
    <definedName name="图书资料、文博、档案">'现任岗位'!$W:$W</definedName>
    <definedName name="图书资料系列专业技术">'拟聘岗位'!$B:$B</definedName>
    <definedName name="卫生">'拟聘岗位'!$E:$E</definedName>
    <definedName name="卫生技术">'现任岗位'!$N:$N</definedName>
    <definedName name="小学、幼儿园教师">#REF!</definedName>
    <definedName name="小学教师">'现任岗位'!$D:$D</definedName>
    <definedName name="新闻">'现任岗位'!$O:$O</definedName>
    <definedName name="艺术">'现任岗位'!$X:$X</definedName>
    <definedName name="幼儿园教师">'拟聘岗位'!$J:$J</definedName>
    <definedName name="直属单位">'校内单位'!$B:$B</definedName>
    <definedName name="中学教师">'现任岗位'!$C:$C</definedName>
    <definedName name="中专教师">'现任岗位'!$B:$B</definedName>
    <definedName name="助教二级岗位聘用条件">'聘用条件'!$L:$L</definedName>
    <definedName name="助教一级岗位聘用条件">'聘用条件'!$K:$K</definedName>
    <definedName name="专任教师">'拟聘岗位'!$A:$A</definedName>
    <definedName name="专职辅导员">'拟聘岗位'!$L:$L</definedName>
    <definedName name="自然科学研究、管理">'现任岗位'!$G:$G</definedName>
    <definedName name="自然科学研究管理">#REF!</definedName>
  </definedNames>
  <calcPr fullCalcOnLoad="1"/>
</workbook>
</file>

<file path=xl/sharedStrings.xml><?xml version="1.0" encoding="utf-8"?>
<sst xmlns="http://schemas.openxmlformats.org/spreadsheetml/2006/main" count="831" uniqueCount="649">
  <si>
    <t>姓 名</t>
  </si>
  <si>
    <t>性 别</t>
  </si>
  <si>
    <t xml:space="preserve">           年   月   日</t>
  </si>
  <si>
    <t>中南财经政法大学专业技术岗位分级聘用申报表</t>
  </si>
  <si>
    <t>教授</t>
  </si>
  <si>
    <t>高级讲师</t>
  </si>
  <si>
    <t>中学高级教师</t>
  </si>
  <si>
    <t>小学高级教师</t>
  </si>
  <si>
    <t>高级实验师</t>
  </si>
  <si>
    <t>研究员</t>
  </si>
  <si>
    <t>高级工程师</t>
  </si>
  <si>
    <t>高级经济师</t>
  </si>
  <si>
    <t>高级会计师</t>
  </si>
  <si>
    <t>高级统计师</t>
  </si>
  <si>
    <t>高级农艺师</t>
  </si>
  <si>
    <t>主任医师</t>
  </si>
  <si>
    <t>高级记者</t>
  </si>
  <si>
    <t>国家级教练</t>
  </si>
  <si>
    <t>译审</t>
  </si>
  <si>
    <t>播音指导</t>
  </si>
  <si>
    <t>编审</t>
  </si>
  <si>
    <t>高级工艺美术师</t>
  </si>
  <si>
    <t>一级律师</t>
  </si>
  <si>
    <t>一级公证员</t>
  </si>
  <si>
    <t>研究馆员</t>
  </si>
  <si>
    <t>一级编剧</t>
  </si>
  <si>
    <t>高级关务监督</t>
  </si>
  <si>
    <t>高级船长</t>
  </si>
  <si>
    <t>一级飞行员</t>
  </si>
  <si>
    <t>副教授</t>
  </si>
  <si>
    <t>讲师</t>
  </si>
  <si>
    <t>中学一级教师</t>
  </si>
  <si>
    <t>小学一级教师</t>
  </si>
  <si>
    <t>实验师</t>
  </si>
  <si>
    <t>副研究员</t>
  </si>
  <si>
    <t>工程师</t>
  </si>
  <si>
    <t>经济师</t>
  </si>
  <si>
    <t>会计师</t>
  </si>
  <si>
    <t>统计师</t>
  </si>
  <si>
    <t>农艺师</t>
  </si>
  <si>
    <t>副主任医师</t>
  </si>
  <si>
    <t>主任记者</t>
  </si>
  <si>
    <t>高级教练</t>
  </si>
  <si>
    <t>副译审</t>
  </si>
  <si>
    <t>主任播音员</t>
  </si>
  <si>
    <t>副编审</t>
  </si>
  <si>
    <t>工艺美术师</t>
  </si>
  <si>
    <t>二级律师</t>
  </si>
  <si>
    <t>二级公证员</t>
  </si>
  <si>
    <t>副研究馆员</t>
  </si>
  <si>
    <t>二级编剧</t>
  </si>
  <si>
    <t>关务监督</t>
  </si>
  <si>
    <t>般长、大副</t>
  </si>
  <si>
    <t>二级飞行员</t>
  </si>
  <si>
    <t>助理讲师</t>
  </si>
  <si>
    <t>中学二级教师</t>
  </si>
  <si>
    <t>小学二级教师</t>
  </si>
  <si>
    <t>助理实验师</t>
  </si>
  <si>
    <t>助理研究员</t>
  </si>
  <si>
    <t>助理工程师</t>
  </si>
  <si>
    <t>助理经济师</t>
  </si>
  <si>
    <t>助理会计师</t>
  </si>
  <si>
    <t>助理统计师</t>
  </si>
  <si>
    <t>助理农艺师</t>
  </si>
  <si>
    <t>主治医师、主管医师</t>
  </si>
  <si>
    <t>记者</t>
  </si>
  <si>
    <t>一级教练</t>
  </si>
  <si>
    <t>翻译</t>
  </si>
  <si>
    <t>一级播音员</t>
  </si>
  <si>
    <t>编辑</t>
  </si>
  <si>
    <t>助理工艺美术师</t>
  </si>
  <si>
    <t>三级律师</t>
  </si>
  <si>
    <t>三级公证员</t>
  </si>
  <si>
    <t>馆员</t>
  </si>
  <si>
    <t>三级编剧</t>
  </si>
  <si>
    <t>助理关务监督</t>
  </si>
  <si>
    <t>二副</t>
  </si>
  <si>
    <t>三级飞行员</t>
  </si>
  <si>
    <t>助教</t>
  </si>
  <si>
    <t>教员</t>
  </si>
  <si>
    <t>中学三级教师</t>
  </si>
  <si>
    <t>小学三级教师</t>
  </si>
  <si>
    <t>实验员</t>
  </si>
  <si>
    <t>研究实习员</t>
  </si>
  <si>
    <t>技术员</t>
  </si>
  <si>
    <t>经济员</t>
  </si>
  <si>
    <t>会计员</t>
  </si>
  <si>
    <t>统计员</t>
  </si>
  <si>
    <t>农业技术员</t>
  </si>
  <si>
    <t>医师</t>
  </si>
  <si>
    <t>助理记者</t>
  </si>
  <si>
    <t>二级教练</t>
  </si>
  <si>
    <t>助理翻译</t>
  </si>
  <si>
    <t>二级播音员</t>
  </si>
  <si>
    <t>助理编辑</t>
  </si>
  <si>
    <t>工艺美术员</t>
  </si>
  <si>
    <t>四级律师</t>
  </si>
  <si>
    <t>四级公证员</t>
  </si>
  <si>
    <t>助理馆员</t>
  </si>
  <si>
    <t>四级编剧</t>
  </si>
  <si>
    <t>关务员</t>
  </si>
  <si>
    <t>三副</t>
  </si>
  <si>
    <t>四级飞行员</t>
  </si>
  <si>
    <t>幼儿园高级教师</t>
  </si>
  <si>
    <t>高级实习指导教师</t>
  </si>
  <si>
    <t>高级兽医师</t>
  </si>
  <si>
    <t>医士</t>
  </si>
  <si>
    <t>三级教练</t>
  </si>
  <si>
    <t>三级播音员</t>
  </si>
  <si>
    <t>技术编辑</t>
  </si>
  <si>
    <t>律师助理</t>
  </si>
  <si>
    <t>公证员助理</t>
  </si>
  <si>
    <t>管理员</t>
  </si>
  <si>
    <t>一级作曲</t>
  </si>
  <si>
    <t>高级轮机长</t>
  </si>
  <si>
    <t>一级领航员</t>
  </si>
  <si>
    <t>幼儿园一级教师</t>
  </si>
  <si>
    <t>一级实习指导教师</t>
  </si>
  <si>
    <t>兽医师</t>
  </si>
  <si>
    <t>主任药师</t>
  </si>
  <si>
    <t>高级编辑</t>
  </si>
  <si>
    <t>助理技术编辑</t>
  </si>
  <si>
    <t>二级作曲</t>
  </si>
  <si>
    <t>轮机长、大管轮</t>
  </si>
  <si>
    <t>二级领航员</t>
  </si>
  <si>
    <t>幼儿园二级教师</t>
  </si>
  <si>
    <t>二级实习指导教师</t>
  </si>
  <si>
    <t>助理兽医师</t>
  </si>
  <si>
    <t>副主任药师</t>
  </si>
  <si>
    <t>主任编辑</t>
  </si>
  <si>
    <t>技术设计员</t>
  </si>
  <si>
    <t>三级作曲</t>
  </si>
  <si>
    <t>二管轮</t>
  </si>
  <si>
    <t>三级领航员</t>
  </si>
  <si>
    <t>幼儿园三级教师</t>
  </si>
  <si>
    <t>三级实习指导教师</t>
  </si>
  <si>
    <t>兽医技术员</t>
  </si>
  <si>
    <t>主管药师</t>
  </si>
  <si>
    <t>一级校对</t>
  </si>
  <si>
    <t>四级作曲</t>
  </si>
  <si>
    <t>三管轮</t>
  </si>
  <si>
    <t>四级领航员</t>
  </si>
  <si>
    <t>高级畜牧师</t>
  </si>
  <si>
    <t>药师</t>
  </si>
  <si>
    <t>二级校对</t>
  </si>
  <si>
    <t>一级导演</t>
  </si>
  <si>
    <t>高级电机员</t>
  </si>
  <si>
    <t>一级飞行通信员</t>
  </si>
  <si>
    <t>畜牧师</t>
  </si>
  <si>
    <t>药士</t>
  </si>
  <si>
    <t>三级校对</t>
  </si>
  <si>
    <t>二级导演</t>
  </si>
  <si>
    <t>通用电机员、一等电机员</t>
  </si>
  <si>
    <t>二级飞行通信员</t>
  </si>
  <si>
    <t>助理畜牧师</t>
  </si>
  <si>
    <t>主任护师</t>
  </si>
  <si>
    <t>三级导演</t>
  </si>
  <si>
    <t>二等电机员</t>
  </si>
  <si>
    <t>三级飞行通信员</t>
  </si>
  <si>
    <t>畜牧技术员</t>
  </si>
  <si>
    <t>副主任护师</t>
  </si>
  <si>
    <t>四级导演</t>
  </si>
  <si>
    <t>高级报务员</t>
  </si>
  <si>
    <t>四级飞行通信员</t>
  </si>
  <si>
    <t>高级农经师</t>
  </si>
  <si>
    <t>主管护师</t>
  </si>
  <si>
    <t>一级演员</t>
  </si>
  <si>
    <t>通用报务员、一等报务员</t>
  </si>
  <si>
    <t>一级飞行机械员</t>
  </si>
  <si>
    <t>农经师</t>
  </si>
  <si>
    <t>护师</t>
  </si>
  <si>
    <t>二级演员</t>
  </si>
  <si>
    <t>二等报务员</t>
  </si>
  <si>
    <t>二级飞行机械员</t>
  </si>
  <si>
    <t>助理农经师</t>
  </si>
  <si>
    <t>护士</t>
  </si>
  <si>
    <t>三级演员</t>
  </si>
  <si>
    <t>限用报务员</t>
  </si>
  <si>
    <t>三级飞行机械员</t>
  </si>
  <si>
    <t>农业技术员  </t>
  </si>
  <si>
    <t>主任技师</t>
  </si>
  <si>
    <t>四级演员</t>
  </si>
  <si>
    <t>高级引航员</t>
  </si>
  <si>
    <t>四级飞行机械员</t>
  </si>
  <si>
    <t>副主任技师</t>
  </si>
  <si>
    <t>一级演奏员</t>
  </si>
  <si>
    <t>一等引航员、二等引航员</t>
  </si>
  <si>
    <t>主管技师</t>
  </si>
  <si>
    <t>二级演奏员</t>
  </si>
  <si>
    <t>三等引航员</t>
  </si>
  <si>
    <t>技师</t>
  </si>
  <si>
    <t>三级演奏员</t>
  </si>
  <si>
    <t>助理引航员</t>
  </si>
  <si>
    <t>技士</t>
  </si>
  <si>
    <t>四级演奏员</t>
  </si>
  <si>
    <t>一级指挥</t>
  </si>
  <si>
    <t>二级指挥</t>
  </si>
  <si>
    <t>三级指挥</t>
  </si>
  <si>
    <t>四级指挥</t>
  </si>
  <si>
    <t>一级美术师</t>
  </si>
  <si>
    <t>二级美术师</t>
  </si>
  <si>
    <t>三级美术师</t>
  </si>
  <si>
    <t>美术员</t>
  </si>
  <si>
    <t>一级舞美设计师</t>
  </si>
  <si>
    <t>二级舞美设计师</t>
  </si>
  <si>
    <t>三级舞美设计师</t>
  </si>
  <si>
    <t>舞美设计员</t>
  </si>
  <si>
    <t>主任舞台技师</t>
  </si>
  <si>
    <t>舞台技师</t>
  </si>
  <si>
    <t>舞台技术员</t>
  </si>
  <si>
    <t>书记</t>
  </si>
  <si>
    <t>高级技师</t>
  </si>
  <si>
    <t>处长</t>
  </si>
  <si>
    <t>校长</t>
  </si>
  <si>
    <t>技师</t>
  </si>
  <si>
    <t>副处长</t>
  </si>
  <si>
    <t>副书记</t>
  </si>
  <si>
    <t>高级工</t>
  </si>
  <si>
    <t>科长</t>
  </si>
  <si>
    <t>副校长</t>
  </si>
  <si>
    <t>中级工</t>
  </si>
  <si>
    <t>主任科员</t>
  </si>
  <si>
    <t>无</t>
  </si>
  <si>
    <t>初级工</t>
  </si>
  <si>
    <t>副科长</t>
  </si>
  <si>
    <t>副主任科员</t>
  </si>
  <si>
    <t>办事员</t>
  </si>
  <si>
    <t>教授</t>
  </si>
  <si>
    <t>副教授</t>
  </si>
  <si>
    <t>讲师</t>
  </si>
  <si>
    <t>助教</t>
  </si>
  <si>
    <t>教授、处长</t>
  </si>
  <si>
    <t>教授、副处长</t>
  </si>
  <si>
    <t>教授、科长</t>
  </si>
  <si>
    <t>教授、主任科员</t>
  </si>
  <si>
    <t>副教授、处长</t>
  </si>
  <si>
    <t>副教授、副处长</t>
  </si>
  <si>
    <t>副教授、科长</t>
  </si>
  <si>
    <t>副教授、主任科员</t>
  </si>
  <si>
    <t>副教授、副科长</t>
  </si>
  <si>
    <t>副教授、副主任科员</t>
  </si>
  <si>
    <t>讲师、处长</t>
  </si>
  <si>
    <t>讲师、副处长</t>
  </si>
  <si>
    <t>讲师、科长</t>
  </si>
  <si>
    <t>讲师、主任科员</t>
  </si>
  <si>
    <t>讲师、副主任科员</t>
  </si>
  <si>
    <t>讲师、办事员</t>
  </si>
  <si>
    <t>助教、科长</t>
  </si>
  <si>
    <t>助教、主任科员</t>
  </si>
  <si>
    <t>助教、副科长</t>
  </si>
  <si>
    <t>助教、副主任科员</t>
  </si>
  <si>
    <t>助教、办事员</t>
  </si>
  <si>
    <t>图书资料</t>
  </si>
  <si>
    <t>社科</t>
  </si>
  <si>
    <t>出版编辑</t>
  </si>
  <si>
    <t>档案</t>
  </si>
  <si>
    <t>非教师专业技术一级岗位</t>
  </si>
  <si>
    <t>非教师专业技术二级岗位</t>
  </si>
  <si>
    <t>非教师专业技术三级岗位</t>
  </si>
  <si>
    <t>非教师专业技术四级岗位</t>
  </si>
  <si>
    <t>非教师专业技术五级岗位</t>
  </si>
  <si>
    <t>非教师专业技术六级岗位</t>
  </si>
  <si>
    <t>非教师专业技术七级岗位</t>
  </si>
  <si>
    <t>非教师专业技术八级岗位</t>
  </si>
  <si>
    <t>非教师专业技术九级岗位</t>
  </si>
  <si>
    <t>非教师专业技术十级岗位</t>
  </si>
  <si>
    <t>非教师专业技术十一级岗位</t>
  </si>
  <si>
    <t>非教师专业技术十二级岗位</t>
  </si>
  <si>
    <t>非教师专业技术十三级岗位</t>
  </si>
  <si>
    <t>研究馆员一级岗位</t>
  </si>
  <si>
    <t>研究馆员二级岗位</t>
  </si>
  <si>
    <t>研究馆员三级岗位</t>
  </si>
  <si>
    <t>研究馆员四级岗位</t>
  </si>
  <si>
    <t>副研究馆员一级岗位</t>
  </si>
  <si>
    <t>副研究馆员二级岗位</t>
  </si>
  <si>
    <t>副研究馆员三级岗位</t>
  </si>
  <si>
    <t>馆员一级岗位</t>
  </si>
  <si>
    <t>馆员二级岗位</t>
  </si>
  <si>
    <t>馆员三级岗位</t>
  </si>
  <si>
    <t>助理馆员一级岗位</t>
  </si>
  <si>
    <t>助理馆员二级岗位</t>
  </si>
  <si>
    <t>管理员岗位</t>
  </si>
  <si>
    <t>研究员一级岗位</t>
  </si>
  <si>
    <t>研究员二级岗位</t>
  </si>
  <si>
    <t>研究员三级岗位</t>
  </si>
  <si>
    <t>研究员四级岗位</t>
  </si>
  <si>
    <t>副研究员一级岗位</t>
  </si>
  <si>
    <t>副研究员二级岗位</t>
  </si>
  <si>
    <t>副研究员三级岗位</t>
  </si>
  <si>
    <t>助理研究员一级岗位</t>
  </si>
  <si>
    <t>助理研究员二级岗位</t>
  </si>
  <si>
    <t>助理研究员三级岗位</t>
  </si>
  <si>
    <t>研究实习员一级岗位</t>
  </si>
  <si>
    <t>研究实习员二级岗位</t>
  </si>
  <si>
    <t>编审一级岗位</t>
  </si>
  <si>
    <t>编审二级岗位</t>
  </si>
  <si>
    <t>编审三级岗位</t>
  </si>
  <si>
    <t>编审四级岗位</t>
  </si>
  <si>
    <t>副编审一级岗位</t>
  </si>
  <si>
    <t>副编审二级岗位</t>
  </si>
  <si>
    <t>副编审三级岗位</t>
  </si>
  <si>
    <t>编辑一级岗位</t>
  </si>
  <si>
    <t>编辑二级岗位</t>
  </si>
  <si>
    <t>编辑三级岗位</t>
  </si>
  <si>
    <t>助理编辑一级岗位</t>
  </si>
  <si>
    <t>助理编辑二级岗位</t>
  </si>
  <si>
    <t>特级主任医(药、护、技）师岗位</t>
  </si>
  <si>
    <t>主任医(药、护、技）师一级岗位</t>
  </si>
  <si>
    <t>主任医(药、护、技）师二级岗位</t>
  </si>
  <si>
    <t>主任医(药、护、技）师三级岗位</t>
  </si>
  <si>
    <t>副主任医(药、护、技）师一级岗位</t>
  </si>
  <si>
    <t>副主任医(药、护、技）师二级岗位</t>
  </si>
  <si>
    <t>副主任医(药、护、技）师三级岗位</t>
  </si>
  <si>
    <t>主治（主管）医(药、护、技）师一级岗位</t>
  </si>
  <si>
    <t>主治（主管）医(药、护、技）师二级岗位</t>
  </si>
  <si>
    <t>主治（主管）医(药、护、技）师三级岗位</t>
  </si>
  <si>
    <t>医(药、护、技）师一级岗位</t>
  </si>
  <si>
    <t>医(药、护、技）师二级岗位</t>
  </si>
  <si>
    <t>医(药、护、技）士岗位</t>
  </si>
  <si>
    <t>高级工程师一级岗位</t>
  </si>
  <si>
    <t>高级工程师二级岗位</t>
  </si>
  <si>
    <t>高级工程师三级岗位</t>
  </si>
  <si>
    <t>工程师一级岗位</t>
  </si>
  <si>
    <t>工程师二级岗位</t>
  </si>
  <si>
    <t>工程师三级岗位</t>
  </si>
  <si>
    <t>助理工程师一级岗位</t>
  </si>
  <si>
    <t>助理工程师二级岗位</t>
  </si>
  <si>
    <t>技术员岗位</t>
  </si>
  <si>
    <t>高级实验师一级岗位</t>
  </si>
  <si>
    <t>高级实验师二级岗位</t>
  </si>
  <si>
    <t>高级实验师三级岗位</t>
  </si>
  <si>
    <t>实验师一级岗位</t>
  </si>
  <si>
    <t>实验师二级岗位</t>
  </si>
  <si>
    <t>实验师三级岗位</t>
  </si>
  <si>
    <t>助理实验师一级岗位</t>
  </si>
  <si>
    <t>助理实验师二级岗位</t>
  </si>
  <si>
    <t>实验员岗位</t>
  </si>
  <si>
    <t>高级会计师一级岗位</t>
  </si>
  <si>
    <t>高级会计师二级岗位</t>
  </si>
  <si>
    <t>高级会计师三级岗位</t>
  </si>
  <si>
    <t>会计师一级岗位</t>
  </si>
  <si>
    <t>会计师二级岗位</t>
  </si>
  <si>
    <t>会计师三级岗位</t>
  </si>
  <si>
    <t>助理会计师一级岗位</t>
  </si>
  <si>
    <t>助理会计师二级岗位</t>
  </si>
  <si>
    <t>会计员岗位</t>
  </si>
  <si>
    <t>幼儿园高级教师一级岗位</t>
  </si>
  <si>
    <t>幼儿园高级教师二级岗位</t>
  </si>
  <si>
    <t>幼儿园高级教师三级岗位</t>
  </si>
  <si>
    <t>幼儿园一级教师一级岗位</t>
  </si>
  <si>
    <t>幼儿园一级教师二级岗位</t>
  </si>
  <si>
    <t>幼儿园二级、三级教师岗位</t>
  </si>
  <si>
    <t>主任医（药、护、技）师一级岗位</t>
  </si>
  <si>
    <t>主任医（药、护、技）师二级岗位</t>
  </si>
  <si>
    <t>主任医（药、护、技）师三级岗位</t>
  </si>
  <si>
    <t>副教授一级岗位</t>
  </si>
  <si>
    <t>副主任医（药、护、技）师一级岗位</t>
  </si>
  <si>
    <t>副教授二级岗位</t>
  </si>
  <si>
    <t>副主任医（药、护、技）师二级岗位</t>
  </si>
  <si>
    <t>副教授三级岗位</t>
  </si>
  <si>
    <t>副主任医（药、护、技）师三级岗位</t>
  </si>
  <si>
    <t>讲师一级岗位</t>
  </si>
  <si>
    <t>主治（主管）医（药、护、技）师一级岗位</t>
  </si>
  <si>
    <t>讲师二级岗位</t>
  </si>
  <si>
    <t>主治（主管）医（药、护、技）师二级岗位</t>
  </si>
  <si>
    <t>讲师三级岗位</t>
  </si>
  <si>
    <t>主治（主管）医（药、护、技）师三级岗位</t>
  </si>
  <si>
    <t>助教一级岗位</t>
  </si>
  <si>
    <t>医（药、护、技）师一级岗位</t>
  </si>
  <si>
    <t>助教二级岗位</t>
  </si>
  <si>
    <t>医（药、护、技）师二级岗位</t>
  </si>
  <si>
    <t>教授一级岗位</t>
  </si>
  <si>
    <t>特级主任医（药、护、技）师</t>
  </si>
  <si>
    <t>高级实验师一级岗位</t>
  </si>
  <si>
    <t>幼儿园高级教师一级岗位</t>
  </si>
  <si>
    <t>三级职员</t>
  </si>
  <si>
    <t>工勤技能一级岗位</t>
  </si>
  <si>
    <t>优秀</t>
  </si>
  <si>
    <t>教授二级岗位</t>
  </si>
  <si>
    <t>幼儿园高级教师二级岗位</t>
  </si>
  <si>
    <t>四级职员</t>
  </si>
  <si>
    <t>工勤技能二级岗位</t>
  </si>
  <si>
    <t>良好</t>
  </si>
  <si>
    <t>教授三级岗位</t>
  </si>
  <si>
    <t>幼儿园高级教师三级岗位</t>
  </si>
  <si>
    <t>五级职员</t>
  </si>
  <si>
    <t>工勤技能三级岗位</t>
  </si>
  <si>
    <t>一般</t>
  </si>
  <si>
    <t>教授四级岗位</t>
  </si>
  <si>
    <t>幼儿园一级教师一级岗位</t>
  </si>
  <si>
    <t>六级职员</t>
  </si>
  <si>
    <t>工勤技能四级岗位</t>
  </si>
  <si>
    <t>较差</t>
  </si>
  <si>
    <t>幼儿园一级教师二级岗位</t>
  </si>
  <si>
    <t>七级职员</t>
  </si>
  <si>
    <t>工勤技能五级岗位</t>
  </si>
  <si>
    <t>幼儿园二级教师岗位</t>
  </si>
  <si>
    <t>八级职员</t>
  </si>
  <si>
    <t>幼儿园三级教师岗位</t>
  </si>
  <si>
    <t>九级职员</t>
  </si>
  <si>
    <t>十级职员</t>
  </si>
  <si>
    <t>管理员</t>
  </si>
  <si>
    <t>医（药、护、技）士</t>
  </si>
  <si>
    <t>第2条</t>
  </si>
  <si>
    <t>第3条</t>
  </si>
  <si>
    <t>第4条</t>
  </si>
  <si>
    <t>第1条</t>
  </si>
  <si>
    <t>第5条</t>
  </si>
  <si>
    <t>第2条第1项</t>
  </si>
  <si>
    <t>第2条第2项</t>
  </si>
  <si>
    <t>第2条第3项</t>
  </si>
  <si>
    <t>第2条第4项</t>
  </si>
  <si>
    <t>在副教授岗位任职满6年</t>
  </si>
  <si>
    <t>在讲师岗位任职满6年</t>
  </si>
  <si>
    <t>在讲师岗位任职满3年</t>
  </si>
  <si>
    <t>在助教岗位任职满2年</t>
  </si>
  <si>
    <t>任副高级职务满6年，业绩突出</t>
  </si>
  <si>
    <t>任中级职务满6年，成绩显著</t>
  </si>
  <si>
    <t>任中级职务满12年，成绩显著</t>
  </si>
  <si>
    <t>国务院学位委员会学科评议组成员</t>
  </si>
  <si>
    <t>教育部社会科学委员会委员</t>
  </si>
  <si>
    <t>二类权威论文1篇以上</t>
  </si>
  <si>
    <t>在副教授岗位任职满12年，考核合格</t>
  </si>
  <si>
    <t>获省社科成果三等奖（第1）1项以上</t>
  </si>
  <si>
    <t>三类权威论文3篇以上</t>
  </si>
  <si>
    <t>主持国家“两金”项目1项以上</t>
  </si>
  <si>
    <t>三类权威论文1篇以上</t>
  </si>
  <si>
    <t>主持省级教研项目1项以上</t>
  </si>
  <si>
    <t>获省级教研成果二等以上奖（第1）1项以上</t>
  </si>
  <si>
    <t>三类权威论文1篇以上</t>
  </si>
  <si>
    <t>重点核心论文2篇以上含权威论文1篇以上</t>
  </si>
  <si>
    <t>出版10万字以上学术专著1部以上</t>
  </si>
  <si>
    <t>主持省部级以上纵向项目1项以上</t>
  </si>
  <si>
    <t>参与（前3）省部级以上纵向项目2项以上</t>
  </si>
  <si>
    <t>主持或参与（前3）8万元以上横向项目</t>
  </si>
  <si>
    <t>获省部级以上奖励1项以上</t>
  </si>
  <si>
    <t>核心论文2篇以上含重点核心论文1篇以上</t>
  </si>
  <si>
    <t>出版10万字以上学术专著1部以上</t>
  </si>
  <si>
    <t>主持省部级以上纵向项目1项以上</t>
  </si>
  <si>
    <t>参与（前3）省部级以上纵向项目2项以上</t>
  </si>
  <si>
    <t>主持或参与（前3）6万元以上横向项目</t>
  </si>
  <si>
    <t>重点核心论文1篇以上</t>
  </si>
  <si>
    <t>出版5万字以上学术专著1部以上</t>
  </si>
  <si>
    <t>撰写处理复杂技术问题的专项报告2篇以上，并经专家认可</t>
  </si>
  <si>
    <t>主持或参与（前3）校级以上纵向项目1项以上</t>
  </si>
  <si>
    <t>主持或参与（前3）3万元以上横向项目</t>
  </si>
  <si>
    <t>在临床工作中有突出贡献</t>
  </si>
  <si>
    <t>主持过200万元以上工程设计或500万元以上工程预审</t>
  </si>
  <si>
    <t>主持或参与（前3）省部级实验教改项目1项以上</t>
  </si>
  <si>
    <t>参加并完成省部级实验研究项目1项以上</t>
  </si>
  <si>
    <t>创建国内先进水平的实验室并投入使用</t>
  </si>
  <si>
    <t>独立指导大学生科技创新项目1项以上并获省级以上奖励</t>
  </si>
  <si>
    <t>主持或参与（前3）省部级以上项目的技术决策</t>
  </si>
  <si>
    <t>获省部级以上奖励</t>
  </si>
  <si>
    <t>专职辅导员</t>
  </si>
  <si>
    <t>教授二级岗位</t>
  </si>
  <si>
    <t>副教授一级岗位</t>
  </si>
  <si>
    <t>副教授二级岗位</t>
  </si>
  <si>
    <t>副教授三级岗位</t>
  </si>
  <si>
    <t>讲师一级岗位</t>
  </si>
  <si>
    <t>讲师二级岗位</t>
  </si>
  <si>
    <t>讲师三级岗位</t>
  </si>
  <si>
    <t>助教一级岗位</t>
  </si>
  <si>
    <t>助教二级岗位</t>
  </si>
  <si>
    <t>岗位名称</t>
  </si>
  <si>
    <t>卫生</t>
  </si>
  <si>
    <t>工程</t>
  </si>
  <si>
    <t>实验</t>
  </si>
  <si>
    <t>幼儿园教师</t>
  </si>
  <si>
    <t>图书资料</t>
  </si>
  <si>
    <t>社科</t>
  </si>
  <si>
    <t>出版编辑</t>
  </si>
  <si>
    <t>档案</t>
  </si>
  <si>
    <t>工程</t>
  </si>
  <si>
    <t>实验</t>
  </si>
  <si>
    <t>列号</t>
  </si>
  <si>
    <t>A</t>
  </si>
  <si>
    <t>B</t>
  </si>
  <si>
    <t>C</t>
  </si>
  <si>
    <t>D</t>
  </si>
  <si>
    <t>E</t>
  </si>
  <si>
    <t>F</t>
  </si>
  <si>
    <t>G</t>
  </si>
  <si>
    <t>H</t>
  </si>
  <si>
    <t>I</t>
  </si>
  <si>
    <t>J</t>
  </si>
  <si>
    <t>出生年月</t>
  </si>
  <si>
    <t>工作时间</t>
  </si>
  <si>
    <t>任职时间</t>
  </si>
  <si>
    <t>最后学历及学位</t>
  </si>
  <si>
    <t>至</t>
  </si>
  <si>
    <t>就读于</t>
  </si>
  <si>
    <t>（院、系）</t>
  </si>
  <si>
    <t>专业</t>
  </si>
  <si>
    <t>近5年年度考核情况</t>
  </si>
  <si>
    <t>任现职以来满足所申报岗位聘用条件情况</t>
  </si>
  <si>
    <t xml:space="preserve">        负责人（签名）：            公章</t>
  </si>
  <si>
    <t>拟申报岗位类别：</t>
  </si>
  <si>
    <t>申请人工号：</t>
  </si>
  <si>
    <t>拟申报岗位名称：</t>
  </si>
  <si>
    <t>所在单位（公章）：</t>
  </si>
  <si>
    <t>填表时间：</t>
  </si>
  <si>
    <t>工号</t>
  </si>
  <si>
    <t>姓名</t>
  </si>
  <si>
    <t>所在单位</t>
  </si>
  <si>
    <t>性别</t>
  </si>
  <si>
    <t>出生年月</t>
  </si>
  <si>
    <t>最高学历</t>
  </si>
  <si>
    <t>学历</t>
  </si>
  <si>
    <t>学位</t>
  </si>
  <si>
    <t>毕业院校</t>
  </si>
  <si>
    <t>毕业时间</t>
  </si>
  <si>
    <t>所学专业</t>
  </si>
  <si>
    <t>现任专业技术职务</t>
  </si>
  <si>
    <t>类别</t>
  </si>
  <si>
    <t>名称</t>
  </si>
  <si>
    <t>任职时间</t>
  </si>
  <si>
    <t>现任党政职务</t>
  </si>
  <si>
    <t>级别</t>
  </si>
  <si>
    <t>任职年限</t>
  </si>
  <si>
    <t>年度考核</t>
  </si>
  <si>
    <t>现任管理职务名称</t>
  </si>
  <si>
    <t>现任管理职务级别</t>
  </si>
  <si>
    <t>申报岗位</t>
  </si>
  <si>
    <t>满足条件</t>
  </si>
  <si>
    <t>中南财经政法大学专业技术岗位分级聘用申报汇总表</t>
  </si>
  <si>
    <t>（单位盖章）</t>
  </si>
  <si>
    <t>单位岗位聘用工作领导小组意见</t>
  </si>
  <si>
    <t>校岗位设置与聘用工作委员会意见</t>
  </si>
  <si>
    <t>会计专业</t>
  </si>
  <si>
    <t>在讲师岗位上任职</t>
  </si>
  <si>
    <t>在助教岗位上任职</t>
  </si>
  <si>
    <t>在副教授岗位上任职</t>
  </si>
  <si>
    <t>档案馆、校史馆</t>
  </si>
  <si>
    <t>哲学院</t>
  </si>
  <si>
    <t>后勤集团</t>
  </si>
  <si>
    <t>学报编辑部</t>
  </si>
  <si>
    <t>马克思主义学院</t>
  </si>
  <si>
    <t>资产经营管理公司</t>
  </si>
  <si>
    <t>法商研究编辑部</t>
  </si>
  <si>
    <t>经济学院</t>
  </si>
  <si>
    <t>党委宣传部、党校</t>
  </si>
  <si>
    <t>财政税务学院</t>
  </si>
  <si>
    <t>团委</t>
  </si>
  <si>
    <t>MBA学院</t>
  </si>
  <si>
    <t>图书馆</t>
  </si>
  <si>
    <t>外国语学院</t>
  </si>
  <si>
    <t>现代教育技术中心</t>
  </si>
  <si>
    <t>新闻与文化传播学院</t>
  </si>
  <si>
    <t>工商管理学院</t>
  </si>
  <si>
    <t>校医院</t>
  </si>
  <si>
    <t>经济管理实验教学中心</t>
  </si>
  <si>
    <t>体育部</t>
  </si>
  <si>
    <t>就业指导服务中心</t>
  </si>
  <si>
    <t>所在单位类别：</t>
  </si>
  <si>
    <t>申请者承诺</t>
  </si>
  <si>
    <t>年    月     日</t>
  </si>
  <si>
    <t xml:space="preserve">                        申请人签字:</t>
  </si>
  <si>
    <t xml:space="preserve">1．□ 经研究、表决，同意聘用该同志        学科              岗位。
2．□ 不同意聘任。  </t>
  </si>
  <si>
    <t xml:space="preserve">1．□ 同意聘用该同志       学科            岗位。聘用时间为    年  月  日。
2．□ 不同意聘用。     </t>
  </si>
  <si>
    <t>本人承诺：    
    1、所填内容属实；
    2、受聘期间，履行学校规定的岗位职责。</t>
  </si>
  <si>
    <t>党办、校办、法务部</t>
  </si>
  <si>
    <t>纪委、监察工作部</t>
  </si>
  <si>
    <t>组织人事部、党委统战部</t>
  </si>
  <si>
    <t>学生工作部、人武部、学生资助管理中心</t>
  </si>
  <si>
    <t>研究生院、党委研究生工作部</t>
  </si>
  <si>
    <t>离退休人员工作部（关工委）</t>
  </si>
  <si>
    <t>保卫部</t>
  </si>
  <si>
    <t>机关党委</t>
  </si>
  <si>
    <t>首义校区工委、首义校区管委会</t>
  </si>
  <si>
    <t>工会（教代会）、妇女委员会</t>
  </si>
  <si>
    <t>发展规划部、学科建设办公室、高等教育评估与研究中心</t>
  </si>
  <si>
    <t>教务部（教学督导室）</t>
  </si>
  <si>
    <t>科学研究部</t>
  </si>
  <si>
    <t>国际交流部（港澳台办公室）</t>
  </si>
  <si>
    <t>信息管理部</t>
  </si>
  <si>
    <t>财务部</t>
  </si>
  <si>
    <t>审计部</t>
  </si>
  <si>
    <t>资产管理部</t>
  </si>
  <si>
    <t>校园建设部</t>
  </si>
  <si>
    <t>采购与招投标管理中心</t>
  </si>
  <si>
    <t>继续教育学院(网络教育学院)</t>
  </si>
  <si>
    <t>国际教育学院（港澳台教育中心）</t>
  </si>
  <si>
    <t>法学实验教学中心（司法鉴定中心、法律援助与保护中心）</t>
  </si>
  <si>
    <t>知识产权研究中心（知识产权学院）</t>
  </si>
  <si>
    <t xml:space="preserve">法律硕士教育中心         </t>
  </si>
  <si>
    <t>金融学院</t>
  </si>
  <si>
    <t>法学院</t>
  </si>
  <si>
    <t>刑事司法学院</t>
  </si>
  <si>
    <t>会计学院</t>
  </si>
  <si>
    <t>公共管理学院</t>
  </si>
  <si>
    <t>统计与数学学院</t>
  </si>
  <si>
    <t>信息与安全工程学院</t>
  </si>
  <si>
    <t>教育部各学科教学指导委员会正、副主任委员</t>
  </si>
  <si>
    <t>获国家级教学研究成果一等奖（排名前二）、二等奖（排名第一）1项以上，且在三类期刊公开发表论文3篇以上</t>
  </si>
  <si>
    <t>入选国家百千万人才工程</t>
  </si>
  <si>
    <t>获全国高校人文社会科学优秀成果一等奖（排名前三）、二等奖（排名前二）、三等奖（排名第一）</t>
  </si>
  <si>
    <t>省部级科研成果一等奖（排名前二）、二等奖（排名第一）1项以上。</t>
  </si>
  <si>
    <t>主持国家自然科学基金或国家社会科学基金项目1项，且结项合格。</t>
  </si>
  <si>
    <t>在二类期刊公开发表论文1篇以上。</t>
  </si>
  <si>
    <t>获国家级教学研究成果一等奖（排名前五）、二等奖（排名前三）、三等奖（排名前二）</t>
  </si>
  <si>
    <t>省级教学研究成果一等奖（排名前二）、二等奖（排名第一）1项以上</t>
  </si>
  <si>
    <t>主持国家级教学研究项目1项以上</t>
  </si>
  <si>
    <t>国家级精品课程负责人</t>
  </si>
  <si>
    <t>国家级双语示范课程负责人</t>
  </si>
  <si>
    <t>主编国家级精品教材1部</t>
  </si>
  <si>
    <t>省级及以上教学名师</t>
  </si>
  <si>
    <t>省部级科研成果二等奖（排名第一）1项以上；且主持国家自然科学基金或国家社会科学基金项目1项以上或在二类期刊上公开发表论文1篇以上。</t>
  </si>
  <si>
    <t>在一类期刊上公开发表学术论文1篇以上</t>
  </si>
  <si>
    <t>获省级教学研究成果一等奖（排名第一）1项以上；且主持国家自然科学基金或国家社会科学基金项目1项以上或在二类期刊上公开发表论文1篇以上。</t>
  </si>
  <si>
    <t>入选教育部新世纪优秀人才支持计划</t>
  </si>
  <si>
    <t>获全国高校人文社会科学优秀成果三等奖（排名前二）</t>
  </si>
  <si>
    <t>省部级科研成果二等奖（排名前二）</t>
  </si>
  <si>
    <t>省部级科研成果三等奖（排名第一）1项以上</t>
  </si>
  <si>
    <t>在二类或三类期刊公开发表论文分别1篇或5篇以上</t>
  </si>
  <si>
    <t>主持国家自然科学基金1项以上</t>
  </si>
  <si>
    <t>主持国家社会科学基金项目1项以上</t>
  </si>
  <si>
    <t>主编国家规划重点图书1部以上</t>
  </si>
  <si>
    <t>省级及以上精品课程负责人</t>
  </si>
  <si>
    <t>省级及以上优秀博士论文指导教师</t>
  </si>
  <si>
    <t>主编国家规划教材或编写（主编或副主编）国家级精品教材1部以上</t>
  </si>
  <si>
    <t>获国家教学研究成果三等奖（排名前三）或省级教学研究成果一等奖（排名前三）、二等奖（排名前二）、三等奖（排名第一）1项以上</t>
  </si>
  <si>
    <t>第6条</t>
  </si>
  <si>
    <t>获全国高校人文社会科学优秀成果一等奖（排名前三）、二等奖（排名前二）、三等奖（排名第一）且主持国家自然科学基金或国家社会科学基金项目1项以上或在二类期刊上公开发表论文1篇以上。</t>
  </si>
  <si>
    <t>国家级精品课程负责人且主持国家自然科学基金或国家社会科学基金项目1项以上或在二类期刊上公开发表论文1篇以上。</t>
  </si>
  <si>
    <t>国家级双语示范课程负责人且主持国家自然科学基金或国家社会科学基金项目1项以上或在二类期刊上公开发表论文1篇以上。</t>
  </si>
  <si>
    <t>特色专业国家级教学团队负责人且主持国家自然科学基金或国家社会科学基金项目1项以上或在二类期刊上公开发表论文1篇以上。</t>
  </si>
  <si>
    <t>主持国家级教学研究项目1项以上且主持国家自然科学基金或国家社会科学基金项目1项以上或在二类期刊上公开发表论文1篇以上。</t>
  </si>
  <si>
    <t>获国家级教学研究成果二等奖（排名前三）1项以上且主持国家自然科学基金或国家社会科学基金项目1项以上或在二类期刊上公开发表论文1篇以上。</t>
  </si>
  <si>
    <t>获全国高校人文社会科学优秀成果一等奖（排名前二）、二等奖（排名第一）且在三类期刊公开发表论文3篇以上</t>
  </si>
  <si>
    <t>省部级科研成果一等奖（排名第一）1项以上，且在三类期刊公开发表论文3篇以上</t>
  </si>
  <si>
    <t>主持国家自然科学基金且在三类期刊公开发表论文3篇以上。</t>
  </si>
  <si>
    <t>主持社会科学基金重大项目，且在三类期刊公开发表论文3篇以上</t>
  </si>
  <si>
    <t>主持教育部哲学社会科学研究重大课题攻关项目1项以上，且在三类期刊公开发表论文3篇以上</t>
  </si>
  <si>
    <t>国家教学名师且在三类期刊公开发表论文3篇以上</t>
  </si>
  <si>
    <t>全国百篇优秀博士论文指导教师且在三类期刊公开发表论文3篇以上</t>
  </si>
  <si>
    <t>入选国家百千万人才工程，且主持国家自然科学基金或国家社会科学基金项目1项以上或在二类期刊上公开发表论文1篇以上</t>
  </si>
  <si>
    <t>省级教学名师，且主持国家自然科学基金或国家社会科学基金项目1项以上或在二类期刊上公开发表论文1篇以上</t>
  </si>
  <si>
    <t>国家社会科学基金项目1项且在二类期刊发表论文2篇以上</t>
  </si>
  <si>
    <t>主持国家自然科学基金1项且在二类期刊发表论文2篇以上</t>
  </si>
  <si>
    <t>学制：</t>
  </si>
  <si>
    <t>在副高岗位任职满12年或在副高二级岗位任职满6年</t>
  </si>
  <si>
    <t>在副高岗位任职满6年</t>
  </si>
  <si>
    <t>满足条件一</t>
  </si>
  <si>
    <t>满足条件二</t>
  </si>
  <si>
    <t>满足条件三</t>
  </si>
  <si>
    <t>满足条件四</t>
  </si>
  <si>
    <t>所属学科及研究方向</t>
  </si>
  <si>
    <t>现受聘岗位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</si>
</sst>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yyyy&quot;年&quot;m&quot;月&quot;;@"/>
    <numFmt numFmtId="189" formatCode="[$-F800]dddd\,\ mmmm\ dd\,\ yyyy"/>
    <numFmt numFmtId="190" formatCode="0_);[Red]\(0\)"/>
    <numFmt numFmtId="191" formatCode="#,##0.00_ "/>
    <numFmt numFmtId="192" formatCode="0_ "/>
    <numFmt numFmtId="193" formatCode="0.00_);[Red]\(0.00\)"/>
    <numFmt numFmtId="194" formatCode="[DBNum1][$-804]yyyy&quot;年&quot;m&quot;月&quot;d&quot;日&quot;;@"/>
    <numFmt numFmtId="195" formatCode="000000"/>
    <numFmt numFmtId="196" formatCode="yyyy&quot;年&quot;m&quot;月&quot;d&quot;日&quot;"/>
  </numFmts>
  <fonts count="13">
    <font>
      <sz val="12"/>
      <name val="宋体"/>
      <family val="0"/>
    </font>
    <font>
      <sz val="9"/>
      <name val="宋体"/>
      <family val="0"/>
    </font>
    <font>
      <b/>
      <sz val="16"/>
      <name val="仿宋_GB2312"/>
      <family val="3"/>
    </font>
    <font>
      <b/>
      <sz val="12"/>
      <name val="楷体_GB2312"/>
      <family val="3"/>
    </font>
    <font>
      <sz val="10.5"/>
      <name val="宋体"/>
      <family val="0"/>
    </font>
    <font>
      <b/>
      <sz val="10.5"/>
      <name val="楷体_GB2312"/>
      <family val="3"/>
    </font>
    <font>
      <sz val="10"/>
      <name val="宋体"/>
      <family val="0"/>
    </font>
    <font>
      <sz val="10.5"/>
      <name val="仿宋_GB2312"/>
      <family val="3"/>
    </font>
    <font>
      <b/>
      <sz val="10.5"/>
      <name val="仿宋_GB2312"/>
      <family val="3"/>
    </font>
    <font>
      <b/>
      <sz val="9"/>
      <name val="楷体_GB2312"/>
      <family val="3"/>
    </font>
    <font>
      <b/>
      <sz val="20"/>
      <name val="新宋体"/>
      <family val="3"/>
    </font>
    <font>
      <sz val="8"/>
      <name val="宋体"/>
      <family val="0"/>
    </font>
    <font>
      <sz val="10.5"/>
      <name val="楷体_GB2312"/>
      <family val="3"/>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14" fontId="0" fillId="0" borderId="0">
      <alignment vertical="center"/>
      <protection/>
    </xf>
    <xf numFmtId="14" fontId="0" fillId="0" borderId="0">
      <alignment vertical="center"/>
      <protection/>
    </xf>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00">
    <xf numFmtId="0" fontId="0" fillId="0" borderId="0" xfId="0" applyAlignment="1">
      <alignment/>
    </xf>
    <xf numFmtId="14" fontId="1" fillId="0" borderId="0" xfId="17" applyFont="1" applyFill="1" applyBorder="1" applyAlignment="1">
      <alignment horizontal="left" vertical="center" wrapText="1"/>
      <protection/>
    </xf>
    <xf numFmtId="14" fontId="1" fillId="0" borderId="0" xfId="17" applyFont="1" applyFill="1" applyBorder="1" applyAlignment="1">
      <alignment vertical="center" wrapText="1"/>
      <protection/>
    </xf>
    <xf numFmtId="0" fontId="0" fillId="0" borderId="0" xfId="19">
      <alignment vertical="center"/>
      <protection/>
    </xf>
    <xf numFmtId="14" fontId="6" fillId="0" borderId="0" xfId="17" applyFont="1" applyFill="1" applyBorder="1" applyAlignment="1">
      <alignment horizontal="left" vertical="center" wrapText="1"/>
      <protection/>
    </xf>
    <xf numFmtId="14" fontId="0" fillId="0" borderId="0" xfId="17" applyFill="1" applyBorder="1">
      <alignment vertical="center"/>
      <protection/>
    </xf>
    <xf numFmtId="0" fontId="6" fillId="0" borderId="0" xfId="0" applyFont="1" applyBorder="1" applyAlignment="1">
      <alignment horizontal="center" wrapText="1"/>
    </xf>
    <xf numFmtId="0" fontId="6" fillId="0" borderId="0" xfId="0" applyFont="1" applyAlignment="1">
      <alignment/>
    </xf>
    <xf numFmtId="0" fontId="6" fillId="0" borderId="0" xfId="0" applyFont="1" applyBorder="1" applyAlignment="1">
      <alignment wrapText="1"/>
    </xf>
    <xf numFmtId="0" fontId="6" fillId="0" borderId="0" xfId="19" applyFont="1">
      <alignment vertical="center"/>
      <protection/>
    </xf>
    <xf numFmtId="0" fontId="3" fillId="0" borderId="0" xfId="0" applyFont="1" applyAlignment="1">
      <alignment/>
    </xf>
    <xf numFmtId="0" fontId="6" fillId="0" borderId="0" xfId="0" applyFont="1" applyAlignment="1">
      <alignment horizontal="center" wrapText="1"/>
    </xf>
    <xf numFmtId="0" fontId="1" fillId="0" borderId="0" xfId="0" applyFont="1" applyAlignment="1">
      <alignment horizontal="center" wrapText="1"/>
    </xf>
    <xf numFmtId="0" fontId="6" fillId="0" borderId="1" xfId="0" applyFont="1" applyBorder="1" applyAlignment="1">
      <alignment horizontal="center" wrapText="1"/>
    </xf>
    <xf numFmtId="0" fontId="1" fillId="0" borderId="1" xfId="0" applyFont="1" applyBorder="1" applyAlignment="1">
      <alignment horizontal="center" wrapText="1"/>
    </xf>
    <xf numFmtId="0" fontId="10" fillId="0" borderId="2" xfId="0" applyFont="1" applyBorder="1" applyAlignment="1">
      <alignment horizontal="center" vertical="center" wrapText="1"/>
    </xf>
    <xf numFmtId="49" fontId="5" fillId="0" borderId="3" xfId="0" applyNumberFormat="1" applyFont="1" applyBorder="1" applyAlignment="1" applyProtection="1">
      <alignment horizontal="right" shrinkToFit="1"/>
      <protection hidden="1" locked="0"/>
    </xf>
    <xf numFmtId="0" fontId="9" fillId="0" borderId="1" xfId="0" applyFont="1" applyBorder="1" applyAlignment="1" applyProtection="1">
      <alignment horizontal="center" vertical="center" wrapText="1"/>
      <protection hidden="1"/>
    </xf>
    <xf numFmtId="192" fontId="9" fillId="0" borderId="1" xfId="0" applyNumberFormat="1" applyFont="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0" fontId="9" fillId="0" borderId="0" xfId="0" applyFont="1" applyAlignment="1" applyProtection="1">
      <alignment horizontal="center" vertical="center" wrapText="1"/>
      <protection hidden="1"/>
    </xf>
    <xf numFmtId="14" fontId="0" fillId="0" borderId="0" xfId="18" applyAlignment="1">
      <alignment vertical="center" wrapText="1"/>
      <protection/>
    </xf>
    <xf numFmtId="14" fontId="0" fillId="0" borderId="0" xfId="18" applyFont="1" applyAlignment="1">
      <alignment vertical="center" wrapText="1"/>
      <protection/>
    </xf>
    <xf numFmtId="0" fontId="0" fillId="0" borderId="0" xfId="16">
      <alignment vertical="center"/>
      <protection/>
    </xf>
    <xf numFmtId="49" fontId="5" fillId="0" borderId="1" xfId="0" applyNumberFormat="1" applyFont="1" applyBorder="1" applyAlignment="1" applyProtection="1">
      <alignment horizontal="center" vertical="center" wrapText="1"/>
      <protection hidden="1" locked="0"/>
    </xf>
    <xf numFmtId="49" fontId="5" fillId="0" borderId="4" xfId="0" applyNumberFormat="1" applyFont="1" applyBorder="1" applyAlignment="1" applyProtection="1">
      <alignment horizontal="center" vertical="center" wrapText="1"/>
      <protection hidden="1" locked="0"/>
    </xf>
    <xf numFmtId="49" fontId="5" fillId="0" borderId="5" xfId="0" applyNumberFormat="1" applyFont="1" applyBorder="1" applyAlignment="1" applyProtection="1">
      <alignment horizontal="center" vertical="center" wrapText="1"/>
      <protection hidden="1" locked="0"/>
    </xf>
    <xf numFmtId="188" fontId="5" fillId="0" borderId="0" xfId="0" applyNumberFormat="1" applyFont="1" applyBorder="1" applyAlignment="1" applyProtection="1">
      <alignment horizontal="center"/>
      <protection hidden="1"/>
    </xf>
    <xf numFmtId="49" fontId="5" fillId="0" borderId="1" xfId="0" applyNumberFormat="1" applyFont="1" applyBorder="1" applyAlignment="1" applyProtection="1">
      <alignment horizontal="center" vertical="center" wrapText="1"/>
      <protection hidden="1" locked="0"/>
    </xf>
    <xf numFmtId="49" fontId="5" fillId="0" borderId="3" xfId="0" applyNumberFormat="1" applyFont="1" applyBorder="1" applyAlignment="1" applyProtection="1">
      <alignment horizontal="center" shrinkToFit="1"/>
      <protection hidden="1" locked="0"/>
    </xf>
    <xf numFmtId="0" fontId="10" fillId="0" borderId="0" xfId="0" applyFont="1" applyBorder="1" applyAlignment="1">
      <alignment horizontal="center" vertical="center" wrapText="1"/>
    </xf>
    <xf numFmtId="0" fontId="0" fillId="0" borderId="2" xfId="0" applyFont="1" applyBorder="1" applyAlignment="1">
      <alignment horizontal="left" vertical="center" wrapText="1"/>
    </xf>
    <xf numFmtId="0" fontId="6" fillId="0" borderId="6" xfId="0" applyFont="1" applyBorder="1" applyAlignment="1">
      <alignment horizontal="center" wrapText="1"/>
    </xf>
    <xf numFmtId="0" fontId="6" fillId="0" borderId="1" xfId="0" applyFont="1" applyBorder="1" applyAlignment="1">
      <alignment horizontal="center" wrapText="1"/>
    </xf>
    <xf numFmtId="49" fontId="2" fillId="0" borderId="0" xfId="0" applyNumberFormat="1" applyFont="1" applyAlignment="1" applyProtection="1">
      <alignment horizontal="center" vertical="center"/>
      <protection hidden="1"/>
    </xf>
    <xf numFmtId="49" fontId="0" fillId="0" borderId="0" xfId="0" applyNumberFormat="1" applyAlignment="1" applyProtection="1">
      <alignment/>
      <protection hidden="1"/>
    </xf>
    <xf numFmtId="49" fontId="7" fillId="0" borderId="0" xfId="0" applyNumberFormat="1" applyFont="1" applyAlignment="1" applyProtection="1">
      <alignment horizontal="distributed"/>
      <protection hidden="1"/>
    </xf>
    <xf numFmtId="49" fontId="5" fillId="0" borderId="2" xfId="0" applyNumberFormat="1" applyFont="1" applyBorder="1" applyAlignment="1" applyProtection="1">
      <alignment horizontal="center"/>
      <protection hidden="1" locked="0"/>
    </xf>
    <xf numFmtId="49" fontId="8" fillId="0" borderId="0" xfId="0" applyNumberFormat="1" applyFont="1" applyBorder="1" applyAlignment="1" applyProtection="1">
      <alignment/>
      <protection hidden="1"/>
    </xf>
    <xf numFmtId="49" fontId="7" fillId="0" borderId="0" xfId="0" applyNumberFormat="1" applyFont="1" applyAlignment="1" applyProtection="1">
      <alignment horizontal="left"/>
      <protection hidden="1"/>
    </xf>
    <xf numFmtId="49" fontId="8" fillId="0" borderId="7" xfId="0" applyNumberFormat="1" applyFont="1" applyBorder="1" applyAlignment="1" applyProtection="1">
      <alignment horizontal="center"/>
      <protection hidden="1" locked="0"/>
    </xf>
    <xf numFmtId="49" fontId="7" fillId="0" borderId="2" xfId="0" applyNumberFormat="1" applyFont="1" applyBorder="1" applyAlignment="1" applyProtection="1">
      <alignment horizontal="center"/>
      <protection hidden="1"/>
    </xf>
    <xf numFmtId="49" fontId="5" fillId="0" borderId="2" xfId="0" applyNumberFormat="1" applyFont="1" applyBorder="1" applyAlignment="1" applyProtection="1">
      <alignment horizontal="left"/>
      <protection hidden="1" locked="0"/>
    </xf>
    <xf numFmtId="49" fontId="7" fillId="0" borderId="2" xfId="0" applyNumberFormat="1" applyFont="1" applyBorder="1" applyAlignment="1" applyProtection="1">
      <alignment/>
      <protection hidden="1"/>
    </xf>
    <xf numFmtId="49" fontId="4" fillId="0" borderId="1" xfId="0" applyNumberFormat="1" applyFont="1" applyBorder="1" applyAlignment="1" applyProtection="1">
      <alignment horizontal="center" vertical="center" wrapText="1"/>
      <protection hidden="1"/>
    </xf>
    <xf numFmtId="49" fontId="4" fillId="0" borderId="1" xfId="0" applyNumberFormat="1" applyFont="1" applyBorder="1" applyAlignment="1" applyProtection="1">
      <alignment horizontal="center" vertical="center" wrapText="1"/>
      <protection hidden="1"/>
    </xf>
    <xf numFmtId="49" fontId="4" fillId="0" borderId="8" xfId="0" applyNumberFormat="1" applyFont="1" applyBorder="1" applyAlignment="1" applyProtection="1">
      <alignment horizontal="center" vertical="center" wrapText="1"/>
      <protection hidden="1"/>
    </xf>
    <xf numFmtId="49" fontId="4" fillId="0" borderId="1" xfId="0" applyNumberFormat="1" applyFont="1" applyBorder="1" applyAlignment="1" applyProtection="1">
      <alignment horizontal="center" vertical="center" wrapText="1" shrinkToFit="1"/>
      <protection hidden="1"/>
    </xf>
    <xf numFmtId="49" fontId="4" fillId="0" borderId="4" xfId="0" applyNumberFormat="1" applyFont="1" applyBorder="1" applyAlignment="1" applyProtection="1">
      <alignment horizontal="center" vertical="center" wrapText="1"/>
      <protection hidden="1"/>
    </xf>
    <xf numFmtId="49" fontId="5" fillId="0" borderId="8" xfId="0" applyNumberFormat="1" applyFont="1" applyBorder="1" applyAlignment="1" applyProtection="1">
      <alignment horizontal="center" wrapText="1"/>
      <protection hidden="1" locked="0"/>
    </xf>
    <xf numFmtId="49" fontId="4" fillId="0" borderId="3" xfId="0" applyNumberFormat="1" applyFont="1" applyBorder="1" applyAlignment="1" applyProtection="1">
      <alignment horizontal="center"/>
      <protection hidden="1"/>
    </xf>
    <xf numFmtId="49" fontId="4" fillId="0" borderId="9" xfId="0" applyNumberFormat="1" applyFont="1" applyBorder="1" applyAlignment="1" applyProtection="1">
      <alignment horizontal="right" vertical="center"/>
      <protection hidden="1"/>
    </xf>
    <xf numFmtId="49" fontId="5" fillId="0" borderId="10" xfId="0" applyNumberFormat="1" applyFont="1" applyBorder="1" applyAlignment="1" applyProtection="1">
      <alignment horizontal="center" vertical="center"/>
      <protection hidden="1" locked="0"/>
    </xf>
    <xf numFmtId="49" fontId="5" fillId="0" borderId="6" xfId="0" applyNumberFormat="1" applyFont="1" applyBorder="1" applyAlignment="1" applyProtection="1">
      <alignment horizontal="center" vertical="top" wrapText="1"/>
      <protection hidden="1" locked="0"/>
    </xf>
    <xf numFmtId="49" fontId="4" fillId="0" borderId="2" xfId="0" applyNumberFormat="1" applyFont="1" applyBorder="1" applyAlignment="1" applyProtection="1">
      <alignment vertical="top"/>
      <protection hidden="1"/>
    </xf>
    <xf numFmtId="49" fontId="4" fillId="0" borderId="11" xfId="0" applyNumberFormat="1" applyFont="1" applyBorder="1" applyAlignment="1" applyProtection="1">
      <alignment horizontal="center" vertical="top"/>
      <protection hidden="1"/>
    </xf>
    <xf numFmtId="49" fontId="4" fillId="0" borderId="12" xfId="0" applyNumberFormat="1" applyFont="1" applyBorder="1" applyAlignment="1" applyProtection="1">
      <alignment horizontal="right" vertical="center"/>
      <protection hidden="1"/>
    </xf>
    <xf numFmtId="49" fontId="5" fillId="0" borderId="11" xfId="0" applyNumberFormat="1" applyFont="1" applyBorder="1" applyAlignment="1" applyProtection="1">
      <alignment horizontal="center" vertical="center"/>
      <protection hidden="1" locked="0"/>
    </xf>
    <xf numFmtId="49" fontId="4" fillId="0" borderId="1" xfId="0" applyNumberFormat="1" applyFont="1" applyBorder="1" applyAlignment="1" applyProtection="1">
      <alignment horizontal="center" vertical="center"/>
      <protection hidden="1"/>
    </xf>
    <xf numFmtId="49" fontId="5" fillId="0" borderId="1" xfId="0" applyNumberFormat="1" applyFont="1" applyBorder="1" applyAlignment="1" applyProtection="1">
      <alignment horizontal="center" vertical="center"/>
      <protection hidden="1" locked="0"/>
    </xf>
    <xf numFmtId="49" fontId="4" fillId="0" borderId="1" xfId="0" applyNumberFormat="1" applyFont="1" applyBorder="1" applyAlignment="1" applyProtection="1">
      <alignment horizontal="center" vertical="center"/>
      <protection hidden="1"/>
    </xf>
    <xf numFmtId="49" fontId="5" fillId="0" borderId="1" xfId="0" applyNumberFormat="1" applyFont="1" applyBorder="1" applyAlignment="1" applyProtection="1">
      <alignment horizontal="center" vertical="center"/>
      <protection hidden="1" locked="0"/>
    </xf>
    <xf numFmtId="49" fontId="4" fillId="0" borderId="6" xfId="0" applyNumberFormat="1" applyFont="1" applyBorder="1" applyAlignment="1" applyProtection="1">
      <alignment horizontal="center" vertical="center" wrapText="1"/>
      <protection hidden="1"/>
    </xf>
    <xf numFmtId="49" fontId="12" fillId="0" borderId="9"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10" xfId="0" applyNumberFormat="1" applyFont="1" applyBorder="1" applyAlignment="1" applyProtection="1">
      <alignment vertical="top" wrapText="1"/>
      <protection locked="0"/>
    </xf>
    <xf numFmtId="49" fontId="4" fillId="0" borderId="13" xfId="0" applyNumberFormat="1" applyFont="1" applyBorder="1" applyAlignment="1" applyProtection="1">
      <alignment horizontal="center" vertical="center" wrapText="1"/>
      <protection hidden="1"/>
    </xf>
    <xf numFmtId="49" fontId="5" fillId="0" borderId="1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49" fontId="5" fillId="0" borderId="11" xfId="0" applyNumberFormat="1" applyFont="1" applyBorder="1" applyAlignment="1" applyProtection="1">
      <alignment vertical="top" wrapText="1"/>
      <protection locked="0"/>
    </xf>
    <xf numFmtId="49" fontId="4" fillId="0" borderId="1" xfId="0" applyNumberFormat="1" applyFont="1" applyBorder="1" applyAlignment="1" applyProtection="1">
      <alignment horizontal="center" vertical="center" wrapText="1"/>
      <protection hidden="1" locked="0"/>
    </xf>
    <xf numFmtId="49" fontId="4" fillId="0" borderId="9"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Alignment="1" applyProtection="1">
      <alignment/>
      <protection hidden="1"/>
    </xf>
    <xf numFmtId="49" fontId="4" fillId="0" borderId="14" xfId="0" applyNumberFormat="1" applyFont="1" applyBorder="1" applyAlignment="1">
      <alignment horizontal="left" vertical="top" wrapText="1"/>
    </xf>
    <xf numFmtId="49" fontId="4" fillId="0" borderId="0" xfId="0" applyNumberFormat="1" applyFont="1" applyBorder="1" applyAlignment="1">
      <alignment horizontal="left" vertical="top"/>
    </xf>
    <xf numFmtId="49" fontId="4" fillId="0" borderId="15" xfId="0" applyNumberFormat="1" applyFont="1" applyBorder="1" applyAlignment="1">
      <alignment horizontal="left" vertical="top"/>
    </xf>
    <xf numFmtId="49" fontId="4" fillId="0" borderId="12"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pplyProtection="1">
      <alignment horizontal="center" vertical="center" wrapText="1"/>
      <protection hidden="1"/>
    </xf>
    <xf numFmtId="49" fontId="7" fillId="0" borderId="9" xfId="0" applyNumberFormat="1" applyFont="1" applyBorder="1" applyAlignment="1" applyProtection="1">
      <alignment horizontal="left" vertical="center" wrapText="1"/>
      <protection hidden="1"/>
    </xf>
    <xf numFmtId="49" fontId="7" fillId="0" borderId="3" xfId="0" applyNumberFormat="1" applyFont="1" applyBorder="1" applyAlignment="1" applyProtection="1">
      <alignment horizontal="left" vertical="center" wrapText="1"/>
      <protection hidden="1"/>
    </xf>
    <xf numFmtId="49" fontId="7" fillId="0" borderId="10" xfId="0" applyNumberFormat="1" applyFont="1" applyBorder="1" applyAlignment="1" applyProtection="1">
      <alignment horizontal="left" vertical="center" wrapText="1"/>
      <protection hidden="1"/>
    </xf>
    <xf numFmtId="49" fontId="4" fillId="0" borderId="14" xfId="0" applyNumberFormat="1" applyFont="1" applyBorder="1" applyAlignment="1" applyProtection="1">
      <alignment horizontal="center" vertical="center" wrapText="1"/>
      <protection hidden="1"/>
    </xf>
    <xf numFmtId="49" fontId="4" fillId="0" borderId="14" xfId="0" applyNumberFormat="1" applyFont="1" applyBorder="1" applyAlignment="1" applyProtection="1">
      <alignment wrapText="1"/>
      <protection hidden="1"/>
    </xf>
    <xf numFmtId="49" fontId="7" fillId="0" borderId="0" xfId="0" applyNumberFormat="1" applyFont="1" applyBorder="1" applyAlignment="1" applyProtection="1">
      <alignment horizontal="center" wrapText="1"/>
      <protection hidden="1"/>
    </xf>
    <xf numFmtId="49" fontId="7" fillId="0" borderId="15" xfId="0" applyNumberFormat="1" applyFont="1" applyBorder="1" applyAlignment="1" applyProtection="1">
      <alignment horizontal="center" wrapText="1"/>
      <protection hidden="1"/>
    </xf>
    <xf numFmtId="49" fontId="4" fillId="0" borderId="12" xfId="0" applyNumberFormat="1" applyFont="1" applyBorder="1" applyAlignment="1" applyProtection="1">
      <alignment horizontal="center" vertical="center" wrapText="1"/>
      <protection hidden="1"/>
    </xf>
    <xf numFmtId="49" fontId="4" fillId="0" borderId="12" xfId="0" applyNumberFormat="1" applyFont="1" applyBorder="1" applyAlignment="1" applyProtection="1">
      <alignment wrapText="1"/>
      <protection hidden="1"/>
    </xf>
    <xf numFmtId="49" fontId="7" fillId="0" borderId="2" xfId="0" applyNumberFormat="1" applyFont="1" applyBorder="1" applyAlignment="1" applyProtection="1">
      <alignment horizontal="center" vertical="center" wrapText="1"/>
      <protection hidden="1"/>
    </xf>
    <xf numFmtId="49" fontId="7" fillId="0" borderId="11" xfId="0" applyNumberFormat="1" applyFont="1" applyBorder="1" applyAlignment="1" applyProtection="1">
      <alignment horizontal="center" vertical="center" wrapText="1"/>
      <protection hidden="1"/>
    </xf>
    <xf numFmtId="49" fontId="7" fillId="0" borderId="14" xfId="0" applyNumberFormat="1" applyFont="1" applyBorder="1" applyAlignment="1" applyProtection="1">
      <alignment wrapText="1"/>
      <protection hidden="1"/>
    </xf>
    <xf numFmtId="49" fontId="7" fillId="0" borderId="12" xfId="0" applyNumberFormat="1" applyFont="1" applyBorder="1" applyAlignment="1" applyProtection="1">
      <alignment wrapText="1"/>
      <protection hidden="1"/>
    </xf>
    <xf numFmtId="49" fontId="9" fillId="0" borderId="4" xfId="0" applyNumberFormat="1" applyFont="1" applyBorder="1" applyAlignment="1" applyProtection="1">
      <alignment horizontal="left" vertical="center" wrapText="1" shrinkToFit="1"/>
      <protection hidden="1" locked="0"/>
    </xf>
    <xf numFmtId="49" fontId="9" fillId="0" borderId="5" xfId="0" applyNumberFormat="1" applyFont="1" applyBorder="1" applyAlignment="1" applyProtection="1">
      <alignment horizontal="left" vertical="center" wrapText="1" shrinkToFit="1"/>
      <protection hidden="1" locked="0"/>
    </xf>
    <xf numFmtId="49" fontId="5" fillId="0" borderId="10" xfId="0" applyNumberFormat="1" applyFont="1" applyBorder="1" applyAlignment="1" applyProtection="1">
      <alignment horizontal="center" shrinkToFit="1"/>
      <protection hidden="1" locked="0"/>
    </xf>
    <xf numFmtId="49" fontId="5" fillId="0" borderId="2" xfId="0" applyNumberFormat="1" applyFont="1" applyBorder="1" applyAlignment="1" applyProtection="1">
      <alignment horizontal="right" vertical="top" wrapText="1"/>
      <protection hidden="1" locked="0"/>
    </xf>
    <xf numFmtId="49" fontId="5" fillId="0" borderId="2" xfId="0" applyNumberFormat="1" applyFont="1" applyBorder="1" applyAlignment="1" applyProtection="1">
      <alignment horizontal="right" vertical="top"/>
      <protection hidden="1" locked="0"/>
    </xf>
  </cellXfs>
  <cellStyles count="10">
    <cellStyle name="Normal" xfId="0"/>
    <cellStyle name="Percent" xfId="15"/>
    <cellStyle name="常规_附件3：中南财经政法大学专业技术岗位晋升聘用申报表" xfId="16"/>
    <cellStyle name="常规_李格非" xfId="17"/>
    <cellStyle name="常规_李格非_附件3：中南财经政法大学专业技术岗位晋升聘用申报表" xfId="18"/>
    <cellStyle name="常规_中南财经政法大学专业技术岗位晋升聘用申报表"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M28"/>
  <sheetViews>
    <sheetView tabSelected="1" view="pageBreakPreview" zoomScaleSheetLayoutView="100" workbookViewId="0" topLeftCell="A1">
      <selection activeCell="C4" sqref="C4:H4"/>
    </sheetView>
  </sheetViews>
  <sheetFormatPr defaultColWidth="9.00390625" defaultRowHeight="14.25"/>
  <cols>
    <col min="1" max="1" width="9.00390625" style="35" customWidth="1"/>
    <col min="2" max="2" width="8.75390625" style="35" customWidth="1"/>
    <col min="3" max="3" width="10.875" style="35" customWidth="1"/>
    <col min="4" max="4" width="6.625" style="35" customWidth="1"/>
    <col min="5" max="5" width="5.125" style="35" customWidth="1"/>
    <col min="6" max="6" width="8.75390625" style="35" customWidth="1"/>
    <col min="7" max="8" width="5.125" style="35" customWidth="1"/>
    <col min="9" max="9" width="8.75390625" style="35" customWidth="1"/>
    <col min="10" max="10" width="6.00390625" style="35" customWidth="1"/>
    <col min="11" max="11" width="5.875" style="35" customWidth="1"/>
    <col min="12" max="12" width="11.00390625" style="35" customWidth="1"/>
    <col min="13" max="13" width="9.00390625" style="35" hidden="1" customWidth="1"/>
    <col min="14" max="16384" width="9.00390625" style="35" customWidth="1"/>
  </cols>
  <sheetData>
    <row r="1" spans="1:11" ht="23.25" customHeight="1">
      <c r="A1" s="34" t="s">
        <v>3</v>
      </c>
      <c r="B1" s="34"/>
      <c r="C1" s="34"/>
      <c r="D1" s="34"/>
      <c r="E1" s="34"/>
      <c r="F1" s="34"/>
      <c r="G1" s="34"/>
      <c r="H1" s="34"/>
      <c r="I1" s="34"/>
      <c r="J1" s="34"/>
      <c r="K1" s="34"/>
    </row>
    <row r="2" spans="1:11" ht="18.75" customHeight="1">
      <c r="A2" s="36" t="s">
        <v>554</v>
      </c>
      <c r="B2" s="36"/>
      <c r="C2" s="37"/>
      <c r="D2" s="37"/>
      <c r="E2" s="38"/>
      <c r="F2" s="39" t="s">
        <v>497</v>
      </c>
      <c r="G2" s="39"/>
      <c r="H2" s="37"/>
      <c r="I2" s="37"/>
      <c r="J2" s="37"/>
      <c r="K2" s="37"/>
    </row>
    <row r="3" spans="1:11" ht="15.75" customHeight="1">
      <c r="A3" s="36" t="s">
        <v>498</v>
      </c>
      <c r="B3" s="36"/>
      <c r="C3" s="40"/>
      <c r="D3" s="40"/>
      <c r="E3" s="38"/>
      <c r="F3" s="39" t="s">
        <v>499</v>
      </c>
      <c r="G3" s="39"/>
      <c r="H3" s="37"/>
      <c r="I3" s="37"/>
      <c r="J3" s="37"/>
      <c r="K3" s="37"/>
    </row>
    <row r="4" spans="1:11" ht="24" customHeight="1">
      <c r="A4" s="41" t="s">
        <v>500</v>
      </c>
      <c r="B4" s="41"/>
      <c r="C4" s="42"/>
      <c r="D4" s="42"/>
      <c r="E4" s="42"/>
      <c r="F4" s="42"/>
      <c r="G4" s="42"/>
      <c r="H4" s="42"/>
      <c r="I4" s="43" t="s">
        <v>501</v>
      </c>
      <c r="J4" s="27">
        <v>41263</v>
      </c>
      <c r="K4" s="27"/>
    </row>
    <row r="5" spans="1:11" ht="21" customHeight="1">
      <c r="A5" s="44" t="s">
        <v>0</v>
      </c>
      <c r="B5" s="25"/>
      <c r="C5" s="26"/>
      <c r="D5" s="44" t="s">
        <v>1</v>
      </c>
      <c r="E5" s="24"/>
      <c r="F5" s="44" t="s">
        <v>486</v>
      </c>
      <c r="G5" s="25"/>
      <c r="H5" s="26"/>
      <c r="I5" s="44" t="s">
        <v>487</v>
      </c>
      <c r="J5" s="28"/>
      <c r="K5" s="28"/>
    </row>
    <row r="6" spans="1:11" ht="24.75" customHeight="1">
      <c r="A6" s="45" t="s">
        <v>647</v>
      </c>
      <c r="B6" s="46"/>
      <c r="C6" s="95"/>
      <c r="D6" s="96"/>
      <c r="E6" s="47" t="s">
        <v>648</v>
      </c>
      <c r="F6" s="47"/>
      <c r="G6" s="95"/>
      <c r="H6" s="96"/>
      <c r="I6" s="44" t="s">
        <v>488</v>
      </c>
      <c r="J6" s="25"/>
      <c r="K6" s="26"/>
    </row>
    <row r="7" spans="1:11" ht="14.25">
      <c r="A7" s="48" t="s">
        <v>489</v>
      </c>
      <c r="B7" s="49"/>
      <c r="C7" s="16"/>
      <c r="D7" s="50" t="s">
        <v>490</v>
      </c>
      <c r="E7" s="29"/>
      <c r="F7" s="29"/>
      <c r="G7" s="50" t="s">
        <v>491</v>
      </c>
      <c r="H7" s="29"/>
      <c r="I7" s="97"/>
      <c r="J7" s="51" t="s">
        <v>640</v>
      </c>
      <c r="K7" s="52"/>
    </row>
    <row r="8" spans="1:11" ht="14.25">
      <c r="A8" s="48"/>
      <c r="B8" s="53"/>
      <c r="C8" s="98"/>
      <c r="D8" s="98"/>
      <c r="E8" s="54" t="s">
        <v>492</v>
      </c>
      <c r="F8" s="54"/>
      <c r="G8" s="99"/>
      <c r="H8" s="99"/>
      <c r="I8" s="55" t="s">
        <v>493</v>
      </c>
      <c r="J8" s="56"/>
      <c r="K8" s="57"/>
    </row>
    <row r="9" spans="1:11" ht="21" customHeight="1">
      <c r="A9" s="45" t="s">
        <v>521</v>
      </c>
      <c r="B9" s="45"/>
      <c r="C9" s="28"/>
      <c r="D9" s="28"/>
      <c r="E9" s="58" t="s">
        <v>522</v>
      </c>
      <c r="F9" s="58"/>
      <c r="G9" s="58"/>
      <c r="H9" s="59"/>
      <c r="I9" s="60" t="s">
        <v>516</v>
      </c>
      <c r="J9" s="61"/>
      <c r="K9" s="61"/>
    </row>
    <row r="10" spans="1:11" ht="14.25">
      <c r="A10" s="46" t="s">
        <v>494</v>
      </c>
      <c r="B10" s="44" t="str">
        <f>TEXT(YEAR(J4)-5,"0000")</f>
        <v>2007</v>
      </c>
      <c r="C10" s="45" t="str">
        <f>TEXT(YEAR(J4)-4,"0000")</f>
        <v>2008</v>
      </c>
      <c r="D10" s="45"/>
      <c r="E10" s="58" t="str">
        <f>TEXT(YEAR(J4)-3,"0000")</f>
        <v>2009</v>
      </c>
      <c r="F10" s="58"/>
      <c r="G10" s="58" t="str">
        <f>TEXT(YEAR(J4)-2,"0000")</f>
        <v>2010</v>
      </c>
      <c r="H10" s="58"/>
      <c r="I10" s="60" t="str">
        <f>TEXT(YEAR(J4)-1,"0000")</f>
        <v>2011</v>
      </c>
      <c r="J10" s="58" t="str">
        <f>TEXT(YEAR(J4),"0000")</f>
        <v>2012</v>
      </c>
      <c r="K10" s="58"/>
    </row>
    <row r="11" spans="1:11" ht="14.25">
      <c r="A11" s="62"/>
      <c r="B11" s="24"/>
      <c r="C11" s="28"/>
      <c r="D11" s="28"/>
      <c r="E11" s="61"/>
      <c r="F11" s="61"/>
      <c r="G11" s="61"/>
      <c r="H11" s="61"/>
      <c r="I11" s="59"/>
      <c r="J11" s="61"/>
      <c r="K11" s="61"/>
    </row>
    <row r="12" spans="1:11" ht="21" customHeight="1">
      <c r="A12" s="46" t="s">
        <v>495</v>
      </c>
      <c r="B12" s="45" t="s">
        <v>643</v>
      </c>
      <c r="C12" s="63"/>
      <c r="D12" s="64"/>
      <c r="E12" s="64"/>
      <c r="F12" s="64"/>
      <c r="G12" s="64"/>
      <c r="H12" s="64"/>
      <c r="I12" s="64"/>
      <c r="J12" s="64"/>
      <c r="K12" s="65"/>
    </row>
    <row r="13" spans="1:13" ht="21" customHeight="1">
      <c r="A13" s="66"/>
      <c r="B13" s="45"/>
      <c r="C13" s="67"/>
      <c r="D13" s="68"/>
      <c r="E13" s="68"/>
      <c r="F13" s="68"/>
      <c r="G13" s="68"/>
      <c r="H13" s="68"/>
      <c r="I13" s="68"/>
      <c r="J13" s="68"/>
      <c r="K13" s="69"/>
      <c r="M13" s="35">
        <f>IF(ISERROR('非教师专业技术岗位一览表'!B18),"",'非教师专业技术岗位一览表'!B18)</f>
      </c>
    </row>
    <row r="14" spans="1:11" ht="21" customHeight="1">
      <c r="A14" s="66"/>
      <c r="B14" s="70" t="s">
        <v>644</v>
      </c>
      <c r="C14" s="63"/>
      <c r="D14" s="64"/>
      <c r="E14" s="64"/>
      <c r="F14" s="64"/>
      <c r="G14" s="64"/>
      <c r="H14" s="64"/>
      <c r="I14" s="64"/>
      <c r="J14" s="64"/>
      <c r="K14" s="65"/>
    </row>
    <row r="15" spans="1:11" ht="21" customHeight="1">
      <c r="A15" s="66"/>
      <c r="B15" s="70"/>
      <c r="C15" s="67"/>
      <c r="D15" s="68"/>
      <c r="E15" s="68"/>
      <c r="F15" s="68"/>
      <c r="G15" s="68"/>
      <c r="H15" s="68"/>
      <c r="I15" s="68"/>
      <c r="J15" s="68"/>
      <c r="K15" s="69"/>
    </row>
    <row r="16" spans="1:11" ht="21" customHeight="1">
      <c r="A16" s="66"/>
      <c r="B16" s="70" t="s">
        <v>645</v>
      </c>
      <c r="C16" s="63"/>
      <c r="D16" s="64"/>
      <c r="E16" s="64"/>
      <c r="F16" s="64"/>
      <c r="G16" s="64"/>
      <c r="H16" s="64"/>
      <c r="I16" s="64"/>
      <c r="J16" s="64"/>
      <c r="K16" s="65"/>
    </row>
    <row r="17" spans="1:11" ht="21" customHeight="1">
      <c r="A17" s="66"/>
      <c r="B17" s="70"/>
      <c r="C17" s="67"/>
      <c r="D17" s="68"/>
      <c r="E17" s="68"/>
      <c r="F17" s="68"/>
      <c r="G17" s="68"/>
      <c r="H17" s="68"/>
      <c r="I17" s="68"/>
      <c r="J17" s="68"/>
      <c r="K17" s="69"/>
    </row>
    <row r="18" spans="1:11" ht="21" customHeight="1">
      <c r="A18" s="66"/>
      <c r="B18" s="70" t="s">
        <v>646</v>
      </c>
      <c r="C18" s="63"/>
      <c r="D18" s="64"/>
      <c r="E18" s="64"/>
      <c r="F18" s="64"/>
      <c r="G18" s="64"/>
      <c r="H18" s="64"/>
      <c r="I18" s="64"/>
      <c r="J18" s="64"/>
      <c r="K18" s="65"/>
    </row>
    <row r="19" spans="1:11" ht="21" customHeight="1">
      <c r="A19" s="66"/>
      <c r="B19" s="70"/>
      <c r="C19" s="67"/>
      <c r="D19" s="68"/>
      <c r="E19" s="68"/>
      <c r="F19" s="68"/>
      <c r="G19" s="68"/>
      <c r="H19" s="68"/>
      <c r="I19" s="68"/>
      <c r="J19" s="68"/>
      <c r="K19" s="69"/>
    </row>
    <row r="20" spans="1:11" s="74" customFormat="1" ht="24" customHeight="1">
      <c r="A20" s="71" t="s">
        <v>555</v>
      </c>
      <c r="B20" s="72"/>
      <c r="C20" s="72"/>
      <c r="D20" s="72"/>
      <c r="E20" s="72"/>
      <c r="F20" s="72"/>
      <c r="G20" s="72"/>
      <c r="H20" s="72"/>
      <c r="I20" s="72"/>
      <c r="J20" s="72"/>
      <c r="K20" s="73"/>
    </row>
    <row r="21" spans="1:11" s="74" customFormat="1" ht="42" customHeight="1">
      <c r="A21" s="75" t="s">
        <v>560</v>
      </c>
      <c r="B21" s="76"/>
      <c r="C21" s="76"/>
      <c r="D21" s="76"/>
      <c r="E21" s="76"/>
      <c r="F21" s="76"/>
      <c r="G21" s="76"/>
      <c r="H21" s="76"/>
      <c r="I21" s="76"/>
      <c r="J21" s="76"/>
      <c r="K21" s="77"/>
    </row>
    <row r="22" spans="1:11" s="74" customFormat="1" ht="15.75" customHeight="1">
      <c r="A22" s="78" t="s">
        <v>557</v>
      </c>
      <c r="B22" s="79"/>
      <c r="C22" s="79"/>
      <c r="D22" s="79"/>
      <c r="E22" s="79"/>
      <c r="F22" s="79"/>
      <c r="G22" s="79" t="s">
        <v>556</v>
      </c>
      <c r="H22" s="79"/>
      <c r="I22" s="79"/>
      <c r="J22" s="79"/>
      <c r="K22" s="80"/>
    </row>
    <row r="23" spans="1:11" ht="31.5" customHeight="1">
      <c r="A23" s="81" t="s">
        <v>527</v>
      </c>
      <c r="B23" s="82" t="s">
        <v>558</v>
      </c>
      <c r="C23" s="83"/>
      <c r="D23" s="83"/>
      <c r="E23" s="83"/>
      <c r="F23" s="83"/>
      <c r="G23" s="83"/>
      <c r="H23" s="83"/>
      <c r="I23" s="83"/>
      <c r="J23" s="83"/>
      <c r="K23" s="84"/>
    </row>
    <row r="24" spans="1:11" ht="18.75" customHeight="1">
      <c r="A24" s="85"/>
      <c r="B24" s="86"/>
      <c r="C24" s="87" t="s">
        <v>496</v>
      </c>
      <c r="D24" s="87"/>
      <c r="E24" s="87"/>
      <c r="F24" s="87"/>
      <c r="G24" s="87"/>
      <c r="H24" s="87"/>
      <c r="I24" s="87"/>
      <c r="J24" s="87"/>
      <c r="K24" s="88"/>
    </row>
    <row r="25" spans="1:11" ht="20.25" customHeight="1">
      <c r="A25" s="89"/>
      <c r="B25" s="90"/>
      <c r="C25" s="91" t="s">
        <v>2</v>
      </c>
      <c r="D25" s="91"/>
      <c r="E25" s="91"/>
      <c r="F25" s="91"/>
      <c r="G25" s="91"/>
      <c r="H25" s="91"/>
      <c r="I25" s="91"/>
      <c r="J25" s="91"/>
      <c r="K25" s="92"/>
    </row>
    <row r="26" spans="1:11" ht="44.25" customHeight="1">
      <c r="A26" s="81" t="s">
        <v>528</v>
      </c>
      <c r="B26" s="82" t="s">
        <v>559</v>
      </c>
      <c r="C26" s="83"/>
      <c r="D26" s="83"/>
      <c r="E26" s="83"/>
      <c r="F26" s="83"/>
      <c r="G26" s="83"/>
      <c r="H26" s="83"/>
      <c r="I26" s="83"/>
      <c r="J26" s="83"/>
      <c r="K26" s="84"/>
    </row>
    <row r="27" spans="1:11" ht="35.25" customHeight="1">
      <c r="A27" s="85"/>
      <c r="B27" s="93"/>
      <c r="C27" s="87" t="s">
        <v>496</v>
      </c>
      <c r="D27" s="87"/>
      <c r="E27" s="87"/>
      <c r="F27" s="87"/>
      <c r="G27" s="87"/>
      <c r="H27" s="87"/>
      <c r="I27" s="87"/>
      <c r="J27" s="87"/>
      <c r="K27" s="88"/>
    </row>
    <row r="28" spans="1:11" ht="29.25" customHeight="1">
      <c r="A28" s="89"/>
      <c r="B28" s="94"/>
      <c r="C28" s="91" t="s">
        <v>2</v>
      </c>
      <c r="D28" s="91"/>
      <c r="E28" s="91"/>
      <c r="F28" s="91"/>
      <c r="G28" s="91"/>
      <c r="H28" s="91"/>
      <c r="I28" s="91"/>
      <c r="J28" s="91"/>
      <c r="K28" s="92"/>
    </row>
  </sheetData>
  <sheetProtection password="C561" sheet="1" objects="1" scenarios="1"/>
  <mergeCells count="61">
    <mergeCell ref="A20:K20"/>
    <mergeCell ref="A21:K21"/>
    <mergeCell ref="A22:F22"/>
    <mergeCell ref="G22:K22"/>
    <mergeCell ref="C10:D10"/>
    <mergeCell ref="C11:D11"/>
    <mergeCell ref="A23:A25"/>
    <mergeCell ref="A26:A28"/>
    <mergeCell ref="C24:K24"/>
    <mergeCell ref="C25:K25"/>
    <mergeCell ref="B26:K26"/>
    <mergeCell ref="B23:K23"/>
    <mergeCell ref="C27:K27"/>
    <mergeCell ref="C28:K28"/>
    <mergeCell ref="E7:F7"/>
    <mergeCell ref="J11:K11"/>
    <mergeCell ref="E11:F11"/>
    <mergeCell ref="G8:H8"/>
    <mergeCell ref="A1:K1"/>
    <mergeCell ref="J7:J8"/>
    <mergeCell ref="K7:K8"/>
    <mergeCell ref="F3:G3"/>
    <mergeCell ref="C2:D2"/>
    <mergeCell ref="C3:D3"/>
    <mergeCell ref="B5:C5"/>
    <mergeCell ref="A2:B2"/>
    <mergeCell ref="F2:G2"/>
    <mergeCell ref="H3:K3"/>
    <mergeCell ref="C14:K15"/>
    <mergeCell ref="C16:K17"/>
    <mergeCell ref="C18:K19"/>
    <mergeCell ref="H2:K2"/>
    <mergeCell ref="J4:K4"/>
    <mergeCell ref="J5:K5"/>
    <mergeCell ref="J6:K6"/>
    <mergeCell ref="G6:H6"/>
    <mergeCell ref="J10:K10"/>
    <mergeCell ref="J9:K9"/>
    <mergeCell ref="C4:H4"/>
    <mergeCell ref="E6:F6"/>
    <mergeCell ref="C6:D6"/>
    <mergeCell ref="A6:B6"/>
    <mergeCell ref="G5:H5"/>
    <mergeCell ref="H7:I7"/>
    <mergeCell ref="C8:D8"/>
    <mergeCell ref="B14:B15"/>
    <mergeCell ref="B16:B17"/>
    <mergeCell ref="E10:F10"/>
    <mergeCell ref="G10:H10"/>
    <mergeCell ref="G11:H11"/>
    <mergeCell ref="C9:D9"/>
    <mergeCell ref="E9:G9"/>
    <mergeCell ref="C12:K13"/>
    <mergeCell ref="B18:B19"/>
    <mergeCell ref="A3:B3"/>
    <mergeCell ref="A9:B9"/>
    <mergeCell ref="A12:A19"/>
    <mergeCell ref="B12:B13"/>
    <mergeCell ref="A4:B4"/>
    <mergeCell ref="A10:A11"/>
    <mergeCell ref="A7:A8"/>
  </mergeCells>
  <dataValidations count="21">
    <dataValidation type="list" allowBlank="1" showInputMessage="1" showErrorMessage="1" prompt="请在下拉列表中选择填写内容！" sqref="H3">
      <formula1>INDIRECT(H2)</formula1>
    </dataValidation>
    <dataValidation type="list" allowBlank="1" showInputMessage="1" showErrorMessage="1" sqref="C4:H4">
      <formula1>INDIRECT(C2)</formula1>
    </dataValidation>
    <dataValidation allowBlank="1" showInputMessage="1" showErrorMessage="1" prompt="请规范填写入学时间！格式为“1999年10月”" sqref="C7 E7:F7"/>
    <dataValidation type="list" allowBlank="1" showInputMessage="1" showErrorMessage="1" prompt="请在下拉列表中选择填写内容！" sqref="B8">
      <formula1>"学士学位,硕士学位,博士学位,无学位"</formula1>
    </dataValidation>
    <dataValidation type="list" allowBlank="1" showInputMessage="1" showErrorMessage="1" prompt="请在下拉列表中选择填写内容！" sqref="B7">
      <formula1>"研究生,研究生肄业,大学本科,大学本科肄业,本科, 本科肄业,大学,大学肄业,大学专科,大学专科肄业,专科,专科肄业,中专,中专肄业,高中,高中肄业,初中,初中肄业,小学,小学肄业"</formula1>
    </dataValidation>
    <dataValidation allowBlank="1" showInputMessage="1" showErrorMessage="1" prompt="请填写所学专业的规范全称！如“劳动与社会保障”" sqref="G8:H8"/>
    <dataValidation allowBlank="1" showInputMessage="1" showErrorMessage="1" prompt="请填写毕业院系规范全称！如“新华金融保险学院”" sqref="C8"/>
    <dataValidation allowBlank="1" showInputMessage="1" showErrorMessage="1" prompt="请填写毕业院校规范全称！如“中南财经政法大学”" sqref="H7"/>
    <dataValidation allowBlank="1" showInputMessage="1" showErrorMessage="1" prompt="请填写数字！如“4”" sqref="J7"/>
    <dataValidation type="list" allowBlank="1" showInputMessage="1" showErrorMessage="1" prompt="请在下拉列表中选择填写内容！" sqref="K7">
      <formula1>"2年,3年,4年,5年,6年,7年"</formula1>
    </dataValidation>
    <dataValidation allowBlank="1" showInputMessage="1" showErrorMessage="1" prompt="如有多项职务，请分别填写任职时间！如“1999年8月、2000年10月”" sqref="I6"/>
    <dataValidation type="list" allowBlank="1" showInputMessage="1" showErrorMessage="1" prompt="请在下拉列表中选择填写内容！" sqref="C2">
      <formula1>"机关部处,直属单位,教学单位,经营性单位"</formula1>
    </dataValidation>
    <dataValidation type="list" allowBlank="1" showInputMessage="1" showErrorMessage="1" prompt="请在下拉列表中选择填写内容！" sqref="H2:K2">
      <formula1>"专任教师,专职辅导员,图书资料,社科,出版编辑,卫生,档案,工程,实验,会计专业,幼儿园教师"</formula1>
    </dataValidation>
    <dataValidation allowBlank="1" showInputMessage="1" showErrorMessage="1" prompt="此栏必须填写！格式为大写字母“Z”加7为数字" sqref="C3:D3"/>
    <dataValidation allowBlank="1" showInputMessage="1" showErrorMessage="1" prompt="请不要在姓名中间加空格！" sqref="B5"/>
    <dataValidation type="list" allowBlank="1" showInputMessage="1" showErrorMessage="1" prompt="请在下拉列表中选择填写内容！" sqref="E5">
      <formula1>"男,女"</formula1>
    </dataValidation>
    <dataValidation allowBlank="1" showInputMessage="1" showErrorMessage="1" prompt="请规范填写时间！格式为“1999年10月”" sqref="G5:H5 J9:K9 J5:K6"/>
    <dataValidation type="list" allowBlank="1" showInputMessage="1" showErrorMessage="1" prompt="请在下拉列表中选择填写内容！" sqref="H9">
      <formula1>"正校,副校,正处,副处,正科,副科,科员,办事员"</formula1>
    </dataValidation>
    <dataValidation type="list" allowBlank="1" showInputMessage="1" showErrorMessage="1" prompt="请在下拉列表中选择填写内容！如未参加工作，选择“无”；应考核而未考核，选择“未考核”！" sqref="B11:K11">
      <formula1>"优秀,良好,合格,不合格,未考核,无"</formula1>
    </dataValidation>
    <dataValidation allowBlank="1" showInputMessage="1" showErrorMessage="1" prompt="填写示例：教授四级、高级会计师二级等。" sqref="G6:H6"/>
    <dataValidation allowBlank="1" showInputMessage="1" showErrorMessage="1" prompt="请直接填写满足条件内容，学术作品或获奖需注明项目名称、作者排序等信息。&#10;填写示例：2012年主持国家社科基金一项，项目名称为《XXX》。" sqref="C12:K19"/>
  </dataValidations>
  <printOptions/>
  <pageMargins left="0.5118110236220472" right="0.4330708661417323" top="0.7874015748031497" bottom="0.7874015748031497" header="0.35433070866141736"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X19"/>
  <sheetViews>
    <sheetView workbookViewId="0" topLeftCell="A1">
      <selection activeCell="K5" sqref="K5"/>
    </sheetView>
  </sheetViews>
  <sheetFormatPr defaultColWidth="9.00390625" defaultRowHeight="14.25"/>
  <cols>
    <col min="1" max="1" width="7.75390625" style="11" customWidth="1"/>
    <col min="2" max="2" width="7.375" style="11" customWidth="1"/>
    <col min="3" max="3" width="6.00390625" style="11" customWidth="1"/>
    <col min="4" max="4" width="2.50390625" style="11" customWidth="1"/>
    <col min="5" max="5" width="9.25390625" style="11" customWidth="1"/>
    <col min="6" max="6" width="5.25390625" style="11" customWidth="1"/>
    <col min="7" max="7" width="2.875" style="11" customWidth="1"/>
    <col min="8" max="8" width="0" style="11" hidden="1" customWidth="1"/>
    <col min="9" max="9" width="9.625" style="11" hidden="1" customWidth="1"/>
    <col min="10" max="10" width="0" style="11" hidden="1" customWidth="1"/>
    <col min="11" max="13" width="9.00390625" style="11" customWidth="1"/>
    <col min="14" max="14" width="8.125" style="11" customWidth="1"/>
    <col min="15" max="15" width="2.50390625" style="11" customWidth="1"/>
    <col min="16" max="17" width="3.25390625" style="11" customWidth="1"/>
    <col min="18" max="18" width="5.00390625" style="11" bestFit="1" customWidth="1"/>
    <col min="19" max="23" width="4.625" style="11" customWidth="1"/>
    <col min="24" max="24" width="32.375" style="11" customWidth="1"/>
    <col min="25" max="16384" width="9.00390625" style="11" customWidth="1"/>
  </cols>
  <sheetData>
    <row r="1" spans="1:24" ht="34.5" customHeight="1">
      <c r="A1" s="30" t="s">
        <v>525</v>
      </c>
      <c r="B1" s="30"/>
      <c r="C1" s="30"/>
      <c r="D1" s="30"/>
      <c r="E1" s="30"/>
      <c r="F1" s="30"/>
      <c r="G1" s="30"/>
      <c r="H1" s="30"/>
      <c r="I1" s="30"/>
      <c r="J1" s="30"/>
      <c r="K1" s="30"/>
      <c r="L1" s="30"/>
      <c r="M1" s="30"/>
      <c r="N1" s="30"/>
      <c r="O1" s="30"/>
      <c r="P1" s="30"/>
      <c r="Q1" s="30"/>
      <c r="R1" s="30"/>
      <c r="S1" s="30"/>
      <c r="T1" s="30"/>
      <c r="U1" s="30"/>
      <c r="V1" s="30"/>
      <c r="W1" s="30"/>
      <c r="X1" s="30"/>
    </row>
    <row r="2" spans="1:24" ht="16.5" customHeight="1">
      <c r="A2" s="31" t="s">
        <v>526</v>
      </c>
      <c r="B2" s="31"/>
      <c r="C2" s="31"/>
      <c r="D2" s="15"/>
      <c r="E2" s="15"/>
      <c r="F2" s="15"/>
      <c r="G2" s="15"/>
      <c r="H2" s="15"/>
      <c r="I2" s="15"/>
      <c r="J2" s="15"/>
      <c r="K2" s="15"/>
      <c r="L2" s="15"/>
      <c r="M2" s="15"/>
      <c r="N2" s="15"/>
      <c r="O2" s="15"/>
      <c r="P2" s="15"/>
      <c r="Q2" s="15"/>
      <c r="R2" s="15"/>
      <c r="S2" s="15"/>
      <c r="T2" s="15"/>
      <c r="U2" s="15"/>
      <c r="V2" s="15"/>
      <c r="W2" s="15"/>
      <c r="X2" s="15"/>
    </row>
    <row r="3" spans="1:24" ht="38.25" customHeight="1">
      <c r="A3" s="32" t="s">
        <v>502</v>
      </c>
      <c r="B3" s="32" t="s">
        <v>504</v>
      </c>
      <c r="C3" s="32" t="s">
        <v>503</v>
      </c>
      <c r="D3" s="32" t="s">
        <v>505</v>
      </c>
      <c r="E3" s="32" t="s">
        <v>506</v>
      </c>
      <c r="F3" s="32" t="s">
        <v>507</v>
      </c>
      <c r="G3" s="32"/>
      <c r="H3" s="32"/>
      <c r="I3" s="32"/>
      <c r="J3" s="32"/>
      <c r="K3" s="32" t="s">
        <v>523</v>
      </c>
      <c r="L3" s="32"/>
      <c r="M3" s="32" t="s">
        <v>513</v>
      </c>
      <c r="N3" s="32"/>
      <c r="O3" s="32"/>
      <c r="P3" s="32" t="s">
        <v>517</v>
      </c>
      <c r="Q3" s="32"/>
      <c r="R3" s="32" t="s">
        <v>520</v>
      </c>
      <c r="S3" s="32"/>
      <c r="T3" s="32"/>
      <c r="U3" s="32"/>
      <c r="V3" s="32"/>
      <c r="W3" s="32"/>
      <c r="X3" s="32" t="s">
        <v>524</v>
      </c>
    </row>
    <row r="4" spans="1:24" ht="48">
      <c r="A4" s="33"/>
      <c r="B4" s="33"/>
      <c r="C4" s="33"/>
      <c r="D4" s="33"/>
      <c r="E4" s="33"/>
      <c r="F4" s="13" t="s">
        <v>508</v>
      </c>
      <c r="G4" s="13" t="s">
        <v>509</v>
      </c>
      <c r="H4" s="13" t="s">
        <v>510</v>
      </c>
      <c r="I4" s="13" t="s">
        <v>511</v>
      </c>
      <c r="J4" s="13" t="s">
        <v>512</v>
      </c>
      <c r="K4" s="13" t="s">
        <v>514</v>
      </c>
      <c r="L4" s="13" t="s">
        <v>515</v>
      </c>
      <c r="M4" s="13" t="s">
        <v>514</v>
      </c>
      <c r="N4" s="13" t="s">
        <v>515</v>
      </c>
      <c r="O4" s="13" t="s">
        <v>519</v>
      </c>
      <c r="P4" s="13" t="s">
        <v>518</v>
      </c>
      <c r="Q4" s="13" t="s">
        <v>519</v>
      </c>
      <c r="R4" s="13" t="str">
        <f>TEXT(YEAR('专业技术岗位分级聘用申报表'!J4)-5,"0000")</f>
        <v>2007</v>
      </c>
      <c r="S4" s="13" t="str">
        <f>TEXT(YEAR('专业技术岗位分级聘用申报表'!J4)-4,"0000")</f>
        <v>2008</v>
      </c>
      <c r="T4" s="13" t="str">
        <f>TEXT(YEAR('专业技术岗位分级聘用申报表'!J4)-3,"0000")</f>
        <v>2009</v>
      </c>
      <c r="U4" s="13" t="str">
        <f>TEXT(YEAR('专业技术岗位分级聘用申报表'!J4)-2,"0000")</f>
        <v>2010</v>
      </c>
      <c r="V4" s="13" t="str">
        <f>TEXT(YEAR('专业技术岗位分级聘用申报表'!J4)-1,"0000")</f>
        <v>2011</v>
      </c>
      <c r="W4" s="13" t="str">
        <f>TEXT(YEAR('专业技术岗位分级聘用申报表'!J4)-0,"0000")</f>
        <v>2012</v>
      </c>
      <c r="X4" s="33"/>
    </row>
    <row r="5" spans="1:24" s="20" customFormat="1" ht="11.25">
      <c r="A5" s="17">
        <f>IF('专业技术岗位分级聘用申报表'!C3&lt;&gt;"",'专业技术岗位分级聘用申报表'!C3,"")</f>
      </c>
      <c r="B5" s="17">
        <f>IF('专业技术岗位分级聘用申报表'!C4&lt;&gt;"",'专业技术岗位分级聘用申报表'!C4,"")</f>
      </c>
      <c r="C5" s="17">
        <f>IF('专业技术岗位分级聘用申报表'!B5&lt;&gt;"",'专业技术岗位分级聘用申报表'!B5,"")</f>
      </c>
      <c r="D5" s="17">
        <f>IF('专业技术岗位分级聘用申报表'!E5&lt;&gt;"",'专业技术岗位分级聘用申报表'!E5,"")</f>
      </c>
      <c r="E5" s="18">
        <f>IF('专业技术岗位分级聘用申报表'!G5&lt;&gt;"",'专业技术岗位分级聘用申报表'!G5,"")</f>
      </c>
      <c r="F5" s="17">
        <f>IF('专业技术岗位分级聘用申报表'!B7&lt;&gt;"",'专业技术岗位分级聘用申报表'!B7,"")</f>
      </c>
      <c r="G5" s="17">
        <f>LEFT('专业技术岗位分级聘用申报表'!B8,2)</f>
      </c>
      <c r="H5" s="17">
        <f>IF('专业技术岗位分级聘用申报表'!H7&lt;&gt;"",'专业技术岗位分级聘用申报表'!H7,"")</f>
      </c>
      <c r="I5" s="18">
        <f>IF('专业技术岗位分级聘用申报表'!E7&lt;&gt;"",'专业技术岗位分级聘用申报表'!E7,"")</f>
      </c>
      <c r="J5" s="17">
        <f>IF('专业技术岗位分级聘用申报表'!G8&lt;&gt;"",'专业技术岗位分级聘用申报表'!G8,"")</f>
      </c>
      <c r="K5" s="17">
        <f>IF('专业技术岗位分级聘用申报表'!H2&lt;&gt;"",'专业技术岗位分级聘用申报表'!H2,"")</f>
      </c>
      <c r="L5" s="17">
        <f>IF('专业技术岗位分级聘用申报表'!H3&lt;&gt;"",'专业技术岗位分级聘用申报表'!H3,"")</f>
      </c>
      <c r="M5" s="17">
        <f>IF('专业技术岗位分级聘用申报表'!C6&lt;&gt;"",'专业技术岗位分级聘用申报表'!C6,"")</f>
      </c>
      <c r="N5" s="17">
        <f>IF('专业技术岗位分级聘用申报表'!G6&lt;&gt;"",'专业技术岗位分级聘用申报表'!G6,"")</f>
      </c>
      <c r="O5" s="17">
        <f ca="1">IF('专业技术岗位分级聘用申报表'!J6&lt;&gt;"",YEAR(TODAY())-YEAR('专业技术岗位分级聘用申报表'!J6),"")</f>
      </c>
      <c r="P5" s="17">
        <f>IF('专业技术岗位分级聘用申报表'!H9&lt;&gt;"",'专业技术岗位分级聘用申报表'!H9,"")</f>
      </c>
      <c r="Q5" s="17">
        <f ca="1">IF('专业技术岗位分级聘用申报表'!J9&lt;&gt;"",YEAR(TODAY())-YEAR('专业技术岗位分级聘用申报表'!J9),"")</f>
      </c>
      <c r="R5" s="17">
        <f>IF('专业技术岗位分级聘用申报表'!B11&lt;&gt;"",'专业技术岗位分级聘用申报表'!B11,"")</f>
      </c>
      <c r="S5" s="17">
        <f>IF('专业技术岗位分级聘用申报表'!C11&lt;&gt;"",'专业技术岗位分级聘用申报表'!C11,"")</f>
      </c>
      <c r="T5" s="17">
        <f>IF('专业技术岗位分级聘用申报表'!E11&lt;&gt;"",'专业技术岗位分级聘用申报表'!E11,"")</f>
      </c>
      <c r="U5" s="17">
        <f>IF('专业技术岗位分级聘用申报表'!G11&lt;&gt;"",'专业技术岗位分级聘用申报表'!G11,"")</f>
      </c>
      <c r="V5" s="17">
        <f>IF('专业技术岗位分级聘用申报表'!I11&lt;&gt;"",'专业技术岗位分级聘用申报表'!I11,"")</f>
      </c>
      <c r="W5" s="17">
        <f>IF('专业技术岗位分级聘用申报表'!J11&lt;&gt;"",'专业技术岗位分级聘用申报表'!J11,"")</f>
      </c>
      <c r="X5" s="19" t="str">
        <f>'专业技术岗位分级聘用申报表'!C12&amp;"//"&amp;'专业技术岗位分级聘用申报表'!C14&amp;"//"&amp;'专业技术岗位分级聘用申报表'!C16&amp;"//"&amp;'专业技术岗位分级聘用申报表'!C18</f>
        <v>//////</v>
      </c>
    </row>
    <row r="6" spans="1:24" s="12" customFormat="1" ht="11.25">
      <c r="A6" s="14"/>
      <c r="B6" s="14"/>
      <c r="C6" s="14"/>
      <c r="D6" s="14"/>
      <c r="E6" s="14"/>
      <c r="F6" s="14"/>
      <c r="G6" s="14"/>
      <c r="H6" s="14"/>
      <c r="I6" s="14"/>
      <c r="J6" s="14"/>
      <c r="K6" s="14"/>
      <c r="L6" s="14"/>
      <c r="M6" s="14"/>
      <c r="N6" s="14"/>
      <c r="O6" s="14"/>
      <c r="P6" s="14"/>
      <c r="Q6" s="14"/>
      <c r="R6" s="14"/>
      <c r="S6" s="14"/>
      <c r="T6" s="14"/>
      <c r="U6" s="14"/>
      <c r="V6" s="14"/>
      <c r="W6" s="14"/>
      <c r="X6" s="14"/>
    </row>
    <row r="7" spans="1:24" s="12" customFormat="1" ht="11.25">
      <c r="A7" s="14"/>
      <c r="B7" s="14"/>
      <c r="C7" s="14"/>
      <c r="D7" s="14"/>
      <c r="E7" s="14"/>
      <c r="F7" s="14"/>
      <c r="G7" s="14"/>
      <c r="H7" s="14"/>
      <c r="I7" s="14"/>
      <c r="J7" s="14"/>
      <c r="K7" s="14"/>
      <c r="L7" s="14"/>
      <c r="M7" s="14"/>
      <c r="N7" s="14"/>
      <c r="O7" s="14"/>
      <c r="P7" s="14"/>
      <c r="Q7" s="14"/>
      <c r="R7" s="14"/>
      <c r="S7" s="14"/>
      <c r="T7" s="14"/>
      <c r="U7" s="14"/>
      <c r="V7" s="14"/>
      <c r="W7" s="14"/>
      <c r="X7" s="14"/>
    </row>
    <row r="8" spans="1:24" s="12" customFormat="1" ht="11.25">
      <c r="A8" s="14"/>
      <c r="B8" s="14"/>
      <c r="C8" s="14"/>
      <c r="D8" s="14"/>
      <c r="E8" s="14"/>
      <c r="F8" s="14"/>
      <c r="G8" s="14"/>
      <c r="H8" s="14"/>
      <c r="I8" s="14"/>
      <c r="J8" s="14"/>
      <c r="K8" s="14"/>
      <c r="L8" s="14"/>
      <c r="M8" s="14"/>
      <c r="N8" s="14"/>
      <c r="O8" s="14"/>
      <c r="P8" s="14"/>
      <c r="Q8" s="14"/>
      <c r="R8" s="14"/>
      <c r="S8" s="14"/>
      <c r="T8" s="14"/>
      <c r="U8" s="14"/>
      <c r="V8" s="14"/>
      <c r="W8" s="14"/>
      <c r="X8" s="14"/>
    </row>
    <row r="9" spans="1:24" s="12" customFormat="1" ht="11.25">
      <c r="A9" s="14"/>
      <c r="B9" s="14"/>
      <c r="C9" s="14"/>
      <c r="D9" s="14"/>
      <c r="E9" s="14"/>
      <c r="F9" s="14"/>
      <c r="G9" s="14"/>
      <c r="H9" s="14"/>
      <c r="I9" s="14"/>
      <c r="J9" s="14"/>
      <c r="K9" s="14"/>
      <c r="L9" s="14"/>
      <c r="M9" s="14"/>
      <c r="N9" s="14"/>
      <c r="O9" s="14"/>
      <c r="P9" s="14"/>
      <c r="Q9" s="14"/>
      <c r="R9" s="14"/>
      <c r="S9" s="14"/>
      <c r="T9" s="14"/>
      <c r="U9" s="14"/>
      <c r="V9" s="14"/>
      <c r="W9" s="14"/>
      <c r="X9" s="14"/>
    </row>
    <row r="10" spans="1:24" s="12" customFormat="1" ht="11.25">
      <c r="A10" s="14"/>
      <c r="B10" s="14"/>
      <c r="C10" s="14"/>
      <c r="D10" s="14"/>
      <c r="E10" s="14"/>
      <c r="F10" s="14"/>
      <c r="G10" s="14"/>
      <c r="H10" s="14"/>
      <c r="I10" s="14"/>
      <c r="J10" s="14"/>
      <c r="K10" s="14"/>
      <c r="L10" s="14"/>
      <c r="M10" s="14"/>
      <c r="N10" s="14"/>
      <c r="O10" s="14"/>
      <c r="P10" s="14"/>
      <c r="Q10" s="14"/>
      <c r="R10" s="14"/>
      <c r="S10" s="14"/>
      <c r="T10" s="14"/>
      <c r="U10" s="14"/>
      <c r="V10" s="14"/>
      <c r="W10" s="14"/>
      <c r="X10" s="14"/>
    </row>
    <row r="11" spans="1:24" s="12" customFormat="1" ht="11.25">
      <c r="A11" s="14"/>
      <c r="B11" s="14"/>
      <c r="C11" s="14"/>
      <c r="D11" s="14"/>
      <c r="E11" s="14"/>
      <c r="F11" s="14"/>
      <c r="G11" s="14"/>
      <c r="H11" s="14"/>
      <c r="I11" s="14"/>
      <c r="J11" s="14"/>
      <c r="K11" s="14"/>
      <c r="L11" s="14"/>
      <c r="M11" s="14"/>
      <c r="N11" s="14"/>
      <c r="O11" s="14"/>
      <c r="P11" s="14"/>
      <c r="Q11" s="14"/>
      <c r="R11" s="14"/>
      <c r="S11" s="14"/>
      <c r="T11" s="14"/>
      <c r="U11" s="14"/>
      <c r="V11" s="14"/>
      <c r="W11" s="14"/>
      <c r="X11" s="14"/>
    </row>
    <row r="12" spans="1:24" s="12" customFormat="1" ht="11.25">
      <c r="A12" s="14"/>
      <c r="B12" s="14"/>
      <c r="C12" s="14"/>
      <c r="D12" s="14"/>
      <c r="E12" s="14"/>
      <c r="F12" s="14"/>
      <c r="G12" s="14"/>
      <c r="H12" s="14"/>
      <c r="I12" s="14"/>
      <c r="J12" s="14"/>
      <c r="K12" s="14"/>
      <c r="L12" s="14"/>
      <c r="M12" s="14"/>
      <c r="N12" s="14"/>
      <c r="O12" s="14"/>
      <c r="P12" s="14"/>
      <c r="Q12" s="14"/>
      <c r="R12" s="14"/>
      <c r="S12" s="14"/>
      <c r="T12" s="14"/>
      <c r="U12" s="14"/>
      <c r="V12" s="14"/>
      <c r="W12" s="14"/>
      <c r="X12" s="14"/>
    </row>
    <row r="13" spans="1:24" s="12" customFormat="1" ht="11.25">
      <c r="A13" s="14"/>
      <c r="B13" s="14"/>
      <c r="C13" s="14"/>
      <c r="D13" s="14"/>
      <c r="E13" s="14"/>
      <c r="F13" s="14"/>
      <c r="G13" s="14"/>
      <c r="H13" s="14"/>
      <c r="I13" s="14"/>
      <c r="J13" s="14"/>
      <c r="K13" s="14"/>
      <c r="L13" s="14"/>
      <c r="M13" s="14"/>
      <c r="N13" s="14"/>
      <c r="O13" s="14"/>
      <c r="P13" s="14"/>
      <c r="Q13" s="14"/>
      <c r="R13" s="14"/>
      <c r="S13" s="14"/>
      <c r="T13" s="14"/>
      <c r="U13" s="14"/>
      <c r="V13" s="14"/>
      <c r="W13" s="14"/>
      <c r="X13" s="14"/>
    </row>
    <row r="14" spans="1:24" s="12" customFormat="1" ht="11.25">
      <c r="A14" s="14"/>
      <c r="B14" s="14"/>
      <c r="C14" s="14"/>
      <c r="D14" s="14"/>
      <c r="E14" s="14"/>
      <c r="F14" s="14"/>
      <c r="G14" s="14"/>
      <c r="H14" s="14"/>
      <c r="I14" s="14"/>
      <c r="J14" s="14"/>
      <c r="K14" s="14"/>
      <c r="L14" s="14"/>
      <c r="M14" s="14"/>
      <c r="N14" s="14"/>
      <c r="O14" s="14"/>
      <c r="P14" s="14"/>
      <c r="Q14" s="14"/>
      <c r="R14" s="14"/>
      <c r="S14" s="14"/>
      <c r="T14" s="14"/>
      <c r="U14" s="14"/>
      <c r="V14" s="14"/>
      <c r="W14" s="14"/>
      <c r="X14" s="14"/>
    </row>
    <row r="15" spans="1:24" s="12" customFormat="1" ht="11.25">
      <c r="A15" s="14"/>
      <c r="B15" s="14"/>
      <c r="C15" s="14"/>
      <c r="D15" s="14"/>
      <c r="E15" s="14"/>
      <c r="F15" s="14"/>
      <c r="G15" s="14"/>
      <c r="H15" s="14"/>
      <c r="I15" s="14"/>
      <c r="J15" s="14"/>
      <c r="K15" s="14"/>
      <c r="L15" s="14"/>
      <c r="M15" s="14"/>
      <c r="N15" s="14"/>
      <c r="O15" s="14"/>
      <c r="P15" s="14"/>
      <c r="Q15" s="14"/>
      <c r="R15" s="14"/>
      <c r="S15" s="14"/>
      <c r="T15" s="14"/>
      <c r="U15" s="14"/>
      <c r="V15" s="14"/>
      <c r="W15" s="14"/>
      <c r="X15" s="14"/>
    </row>
    <row r="16" spans="1:24" s="12" customFormat="1" ht="11.25">
      <c r="A16" s="14"/>
      <c r="B16" s="14"/>
      <c r="C16" s="14"/>
      <c r="D16" s="14"/>
      <c r="E16" s="14"/>
      <c r="F16" s="14"/>
      <c r="G16" s="14"/>
      <c r="H16" s="14"/>
      <c r="I16" s="14"/>
      <c r="J16" s="14"/>
      <c r="K16" s="14"/>
      <c r="L16" s="14"/>
      <c r="M16" s="14"/>
      <c r="N16" s="14"/>
      <c r="O16" s="14"/>
      <c r="P16" s="14"/>
      <c r="Q16" s="14"/>
      <c r="R16" s="14"/>
      <c r="S16" s="14"/>
      <c r="T16" s="14"/>
      <c r="U16" s="14"/>
      <c r="V16" s="14"/>
      <c r="W16" s="14"/>
      <c r="X16" s="14"/>
    </row>
    <row r="17" spans="1:24" s="12" customFormat="1" ht="11.25">
      <c r="A17" s="14"/>
      <c r="B17" s="14"/>
      <c r="C17" s="14"/>
      <c r="D17" s="14"/>
      <c r="E17" s="14"/>
      <c r="F17" s="14"/>
      <c r="G17" s="14"/>
      <c r="H17" s="14"/>
      <c r="I17" s="14"/>
      <c r="J17" s="14"/>
      <c r="K17" s="14"/>
      <c r="L17" s="14"/>
      <c r="M17" s="14"/>
      <c r="N17" s="14"/>
      <c r="O17" s="14"/>
      <c r="P17" s="14"/>
      <c r="Q17" s="14"/>
      <c r="R17" s="14"/>
      <c r="S17" s="14"/>
      <c r="T17" s="14"/>
      <c r="U17" s="14"/>
      <c r="V17" s="14"/>
      <c r="W17" s="14"/>
      <c r="X17" s="14"/>
    </row>
    <row r="18" spans="1:24" s="12" customFormat="1" ht="11.25">
      <c r="A18" s="14"/>
      <c r="B18" s="14"/>
      <c r="C18" s="14"/>
      <c r="D18" s="14"/>
      <c r="E18" s="14"/>
      <c r="F18" s="14"/>
      <c r="G18" s="14"/>
      <c r="H18" s="14"/>
      <c r="I18" s="14"/>
      <c r="J18" s="14"/>
      <c r="K18" s="14"/>
      <c r="L18" s="14"/>
      <c r="M18" s="14"/>
      <c r="N18" s="14"/>
      <c r="O18" s="14"/>
      <c r="P18" s="14"/>
      <c r="Q18" s="14"/>
      <c r="R18" s="14"/>
      <c r="S18" s="14"/>
      <c r="T18" s="14"/>
      <c r="U18" s="14"/>
      <c r="V18" s="14"/>
      <c r="W18" s="14"/>
      <c r="X18" s="14"/>
    </row>
    <row r="19" spans="1:24" s="12" customFormat="1" ht="11.25">
      <c r="A19" s="14"/>
      <c r="B19" s="14"/>
      <c r="C19" s="14"/>
      <c r="D19" s="14"/>
      <c r="E19" s="14"/>
      <c r="F19" s="14"/>
      <c r="G19" s="14"/>
      <c r="H19" s="14"/>
      <c r="I19" s="14"/>
      <c r="J19" s="14"/>
      <c r="K19" s="14"/>
      <c r="L19" s="14"/>
      <c r="M19" s="14"/>
      <c r="N19" s="14"/>
      <c r="O19" s="14"/>
      <c r="P19" s="14"/>
      <c r="Q19" s="14"/>
      <c r="R19" s="14"/>
      <c r="S19" s="14"/>
      <c r="T19" s="14"/>
      <c r="U19" s="14"/>
      <c r="V19" s="14"/>
      <c r="W19" s="14"/>
      <c r="X19" s="14"/>
    </row>
    <row r="20" s="12" customFormat="1" ht="11.25"/>
    <row r="21" s="12" customFormat="1" ht="11.25"/>
    <row r="22" s="12" customFormat="1" ht="11.25"/>
    <row r="23" s="12" customFormat="1" ht="11.25"/>
    <row r="24" s="12" customFormat="1" ht="11.25"/>
    <row r="25" s="12" customFormat="1" ht="11.25"/>
    <row r="26" s="12" customFormat="1" ht="11.25"/>
    <row r="27" s="12" customFormat="1" ht="11.25"/>
    <row r="28" s="12" customFormat="1" ht="11.25"/>
    <row r="29" s="12" customFormat="1" ht="11.25"/>
    <row r="30" s="12" customFormat="1" ht="11.25"/>
    <row r="31" s="12" customFormat="1" ht="11.25"/>
    <row r="32" s="12" customFormat="1" ht="11.25"/>
    <row r="33" s="12" customFormat="1" ht="11.25"/>
    <row r="34" s="12" customFormat="1" ht="11.25"/>
    <row r="35" s="12" customFormat="1" ht="11.25"/>
    <row r="36" s="12" customFormat="1" ht="11.25"/>
    <row r="37" s="12" customFormat="1" ht="11.25"/>
    <row r="38" s="12" customFormat="1" ht="11.25"/>
    <row r="39" s="12" customFormat="1" ht="11.25"/>
    <row r="40" s="12" customFormat="1" ht="11.25"/>
    <row r="41" s="12" customFormat="1" ht="11.25"/>
    <row r="42" s="12" customFormat="1" ht="11.25"/>
    <row r="43" s="12" customFormat="1" ht="11.25"/>
    <row r="44" s="12" customFormat="1" ht="11.25"/>
    <row r="45" s="12" customFormat="1" ht="11.25"/>
    <row r="46" s="12" customFormat="1" ht="11.25"/>
    <row r="47" s="12" customFormat="1" ht="11.25"/>
    <row r="48" s="12" customFormat="1" ht="11.25"/>
    <row r="49" s="12" customFormat="1" ht="11.25"/>
    <row r="50" s="12" customFormat="1" ht="11.25"/>
    <row r="51" s="12" customFormat="1" ht="11.25"/>
    <row r="52" s="12" customFormat="1" ht="11.25"/>
    <row r="53" s="12" customFormat="1" ht="11.25"/>
    <row r="54" s="12" customFormat="1" ht="11.25"/>
    <row r="55" s="12" customFormat="1" ht="11.25"/>
    <row r="56" s="12" customFormat="1" ht="11.25"/>
    <row r="57" s="12" customFormat="1" ht="11.25"/>
    <row r="58" s="12" customFormat="1" ht="11.25"/>
    <row r="59" s="12" customFormat="1" ht="11.25"/>
    <row r="60" s="12" customFormat="1" ht="11.25"/>
    <row r="61" s="12" customFormat="1" ht="11.25"/>
    <row r="62" s="12" customFormat="1" ht="11.25"/>
    <row r="63" s="12" customFormat="1" ht="11.25"/>
    <row r="64" s="12" customFormat="1" ht="11.25"/>
    <row r="65" s="12" customFormat="1" ht="11.25"/>
    <row r="66" s="12" customFormat="1" ht="11.25"/>
    <row r="67" s="12" customFormat="1" ht="11.25"/>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12" customFormat="1" ht="11.25"/>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row r="191" s="12" customFormat="1" ht="11.25"/>
    <row r="192" s="12" customFormat="1" ht="11.25"/>
    <row r="193" s="12" customFormat="1" ht="11.25"/>
    <row r="194" s="12" customFormat="1" ht="11.25"/>
    <row r="195" s="12" customFormat="1" ht="11.25"/>
    <row r="196" s="12" customFormat="1" ht="11.25"/>
    <row r="197" s="12" customFormat="1" ht="11.25"/>
    <row r="198" s="12" customFormat="1" ht="11.25"/>
    <row r="199" s="12" customFormat="1" ht="11.25"/>
    <row r="200" s="12" customFormat="1" ht="11.25"/>
    <row r="201" s="12" customFormat="1" ht="11.25"/>
    <row r="202" s="12" customFormat="1" ht="11.25"/>
    <row r="203" s="12" customFormat="1" ht="11.25"/>
    <row r="204" s="12" customFormat="1" ht="11.25"/>
    <row r="205" s="12" customFormat="1" ht="11.25"/>
    <row r="206" s="12" customFormat="1" ht="11.25"/>
    <row r="207" s="12" customFormat="1" ht="11.25"/>
    <row r="208" s="12" customFormat="1" ht="11.25"/>
    <row r="209" s="12" customFormat="1" ht="11.25"/>
    <row r="210" s="12" customFormat="1" ht="11.25"/>
    <row r="211" s="12" customFormat="1" ht="11.25"/>
    <row r="212" s="12" customFormat="1" ht="11.25"/>
    <row r="213" s="12" customFormat="1" ht="11.25"/>
    <row r="214" s="12" customFormat="1" ht="11.25"/>
    <row r="215" s="12" customFormat="1" ht="11.25"/>
    <row r="216" s="12" customFormat="1" ht="11.25"/>
    <row r="217" s="12" customFormat="1" ht="11.25"/>
    <row r="218" s="12" customFormat="1" ht="11.25"/>
    <row r="219" s="12" customFormat="1" ht="11.25"/>
    <row r="220" s="12" customFormat="1" ht="11.25"/>
    <row r="221" s="12" customFormat="1" ht="11.25"/>
    <row r="222" s="12" customFormat="1" ht="11.25"/>
    <row r="223" s="12" customFormat="1" ht="11.25"/>
    <row r="224" s="12" customFormat="1" ht="11.25"/>
    <row r="225" s="12" customFormat="1" ht="11.25"/>
    <row r="226" s="12" customFormat="1" ht="11.25"/>
    <row r="227" s="12" customFormat="1" ht="11.25"/>
    <row r="228" s="12" customFormat="1" ht="11.25"/>
    <row r="229" s="12" customFormat="1" ht="11.25"/>
    <row r="230" s="12" customFormat="1" ht="11.25"/>
    <row r="231" s="12" customFormat="1" ht="11.25"/>
    <row r="232" s="12" customFormat="1" ht="11.25"/>
    <row r="233" s="12" customFormat="1" ht="11.25"/>
    <row r="234" s="12" customFormat="1" ht="11.25"/>
    <row r="235" s="12" customFormat="1" ht="11.25"/>
    <row r="236" s="12" customFormat="1" ht="11.25"/>
    <row r="237" s="12" customFormat="1" ht="11.25"/>
    <row r="238" s="12" customFormat="1" ht="11.25"/>
    <row r="239" s="12" customFormat="1" ht="11.25"/>
    <row r="240" s="12" customFormat="1" ht="11.25"/>
    <row r="241" s="12" customFormat="1" ht="11.25"/>
    <row r="242" s="12" customFormat="1" ht="11.25"/>
    <row r="243" s="12" customFormat="1" ht="11.25"/>
    <row r="244" s="12" customFormat="1" ht="11.25"/>
    <row r="245" s="12" customFormat="1" ht="11.25"/>
    <row r="246" s="12" customFormat="1" ht="11.25"/>
    <row r="247" s="12" customFormat="1" ht="11.25"/>
    <row r="248" s="12" customFormat="1" ht="11.25"/>
    <row r="249" s="12" customFormat="1" ht="11.25"/>
    <row r="250" s="12" customFormat="1" ht="11.25"/>
    <row r="251" s="12" customFormat="1" ht="11.25"/>
    <row r="252" s="12" customFormat="1" ht="11.25"/>
    <row r="253" s="12" customFormat="1" ht="11.25"/>
    <row r="254" s="12" customFormat="1" ht="11.25"/>
    <row r="255" s="12" customFormat="1" ht="11.25"/>
    <row r="256" s="12" customFormat="1" ht="11.25"/>
    <row r="257" s="12" customFormat="1" ht="11.25"/>
    <row r="258" s="12" customFormat="1" ht="11.25"/>
    <row r="259" s="12" customFormat="1" ht="11.25"/>
    <row r="260" s="12" customFormat="1" ht="11.25"/>
    <row r="261" s="12" customFormat="1" ht="11.25"/>
    <row r="262" s="12" customFormat="1" ht="11.25"/>
    <row r="263" s="12" customFormat="1" ht="11.25"/>
    <row r="264" s="12" customFormat="1" ht="11.25"/>
    <row r="265" s="12" customFormat="1" ht="11.25"/>
    <row r="266" s="12" customFormat="1" ht="11.25"/>
    <row r="267" s="12" customFormat="1" ht="11.25"/>
    <row r="268" s="12" customFormat="1" ht="11.25"/>
    <row r="269" s="12" customFormat="1" ht="11.25"/>
    <row r="270" s="12" customFormat="1" ht="11.25"/>
    <row r="271" s="12" customFormat="1" ht="11.25"/>
    <row r="272" s="12" customFormat="1" ht="11.25"/>
    <row r="273" s="12" customFormat="1" ht="11.25"/>
    <row r="274" s="12" customFormat="1" ht="11.25"/>
    <row r="275" s="12" customFormat="1" ht="11.25"/>
    <row r="276" s="12" customFormat="1" ht="11.25"/>
    <row r="277" s="12" customFormat="1" ht="11.25"/>
    <row r="278" s="12" customFormat="1" ht="11.25"/>
    <row r="279" s="12" customFormat="1" ht="11.25"/>
    <row r="280" s="12" customFormat="1" ht="11.25"/>
    <row r="281" s="12" customFormat="1" ht="11.25"/>
    <row r="282" s="12" customFormat="1" ht="11.25"/>
    <row r="283" s="12" customFormat="1" ht="11.25"/>
    <row r="284" s="12" customFormat="1" ht="11.25"/>
    <row r="285" s="12" customFormat="1" ht="11.25"/>
    <row r="286" s="12" customFormat="1" ht="11.25"/>
    <row r="287" s="12" customFormat="1" ht="11.25"/>
    <row r="288" s="12" customFormat="1" ht="11.25"/>
    <row r="289" s="12" customFormat="1" ht="11.25"/>
    <row r="290" s="12" customFormat="1" ht="11.25"/>
    <row r="291" s="12" customFormat="1" ht="11.25"/>
    <row r="292" s="12" customFormat="1" ht="11.25"/>
    <row r="293" s="12" customFormat="1" ht="11.25"/>
    <row r="294" s="12" customFormat="1" ht="11.25"/>
    <row r="295" s="12" customFormat="1" ht="11.25"/>
    <row r="296" s="12" customFormat="1" ht="11.25"/>
    <row r="297" s="12" customFormat="1" ht="11.25"/>
    <row r="298" s="12" customFormat="1" ht="11.25"/>
    <row r="299" s="12" customFormat="1" ht="11.25"/>
    <row r="300" s="12" customFormat="1" ht="11.25"/>
    <row r="301" s="12" customFormat="1" ht="11.25"/>
    <row r="302" s="12" customFormat="1" ht="11.25"/>
  </sheetData>
  <sheetProtection password="C561" sheet="1" objects="1" scenarios="1"/>
  <mergeCells count="13">
    <mergeCell ref="P3:Q3"/>
    <mergeCell ref="K3:L3"/>
    <mergeCell ref="X3:X4"/>
    <mergeCell ref="A1:X1"/>
    <mergeCell ref="A2:C2"/>
    <mergeCell ref="B3:B4"/>
    <mergeCell ref="A3:A4"/>
    <mergeCell ref="C3:C4"/>
    <mergeCell ref="D3:D4"/>
    <mergeCell ref="R3:W3"/>
    <mergeCell ref="E3:E4"/>
    <mergeCell ref="F3:J3"/>
    <mergeCell ref="M3:O3"/>
  </mergeCells>
  <printOptions/>
  <pageMargins left="0.75" right="0.75" top="1" bottom="1" header="0.5" footer="0.5"/>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codeName="Sheet2"/>
  <dimension ref="A1:K28"/>
  <sheetViews>
    <sheetView workbookViewId="0" topLeftCell="A1">
      <selection activeCell="B14" sqref="B14"/>
    </sheetView>
  </sheetViews>
  <sheetFormatPr defaultColWidth="9.00390625" defaultRowHeight="14.25"/>
  <cols>
    <col min="1" max="2" width="15.50390625" style="0" customWidth="1"/>
    <col min="3" max="3" width="13.875" style="0" customWidth="1"/>
    <col min="4" max="4" width="30.75390625" style="0" customWidth="1"/>
    <col min="5" max="5" width="15.50390625" style="0" customWidth="1"/>
    <col min="6" max="6" width="15.625" style="0" customWidth="1"/>
    <col min="7" max="7" width="15.50390625" style="0" customWidth="1"/>
    <col min="8" max="8" width="15.625" style="0" customWidth="1"/>
    <col min="9" max="10" width="20.375" style="0" customWidth="1"/>
    <col min="11" max="11" width="15.375" style="0" customWidth="1"/>
    <col min="12" max="12" width="15.625" style="0" customWidth="1"/>
    <col min="13" max="13" width="20.75390625" style="0" customWidth="1"/>
    <col min="14" max="14" width="20.25390625" style="0" customWidth="1"/>
  </cols>
  <sheetData>
    <row r="1" spans="1:11" ht="14.25">
      <c r="A1" s="8" t="s">
        <v>252</v>
      </c>
      <c r="B1" s="8" t="s">
        <v>253</v>
      </c>
      <c r="C1" s="8" t="s">
        <v>254</v>
      </c>
      <c r="D1" s="8" t="s">
        <v>465</v>
      </c>
      <c r="E1" s="8" t="s">
        <v>255</v>
      </c>
      <c r="F1" s="8" t="s">
        <v>466</v>
      </c>
      <c r="G1" s="8" t="s">
        <v>467</v>
      </c>
      <c r="H1" s="8" t="s">
        <v>529</v>
      </c>
      <c r="I1" s="6" t="s">
        <v>468</v>
      </c>
      <c r="J1" s="6" t="s">
        <v>454</v>
      </c>
      <c r="K1" s="6"/>
    </row>
    <row r="2" spans="1:11" ht="14.25">
      <c r="A2" s="7" t="s">
        <v>269</v>
      </c>
      <c r="B2" s="7" t="s">
        <v>282</v>
      </c>
      <c r="C2" s="7" t="s">
        <v>294</v>
      </c>
      <c r="D2" s="7" t="s">
        <v>306</v>
      </c>
      <c r="E2" s="7" t="s">
        <v>269</v>
      </c>
      <c r="F2" s="7"/>
      <c r="G2" s="7"/>
      <c r="H2" s="7"/>
      <c r="I2" s="7"/>
      <c r="J2" t="s">
        <v>371</v>
      </c>
      <c r="K2" s="7" t="s">
        <v>256</v>
      </c>
    </row>
    <row r="3" spans="1:11" ht="14.25">
      <c r="A3" s="7" t="s">
        <v>270</v>
      </c>
      <c r="B3" s="7" t="s">
        <v>283</v>
      </c>
      <c r="C3" s="7" t="s">
        <v>295</v>
      </c>
      <c r="D3" s="7" t="s">
        <v>307</v>
      </c>
      <c r="E3" s="7" t="s">
        <v>270</v>
      </c>
      <c r="F3" s="7"/>
      <c r="G3" s="7"/>
      <c r="H3" s="7"/>
      <c r="I3" s="7"/>
      <c r="J3" s="7" t="s">
        <v>455</v>
      </c>
      <c r="K3" s="7" t="s">
        <v>257</v>
      </c>
    </row>
    <row r="4" spans="1:11" ht="14.25">
      <c r="A4" s="7" t="s">
        <v>271</v>
      </c>
      <c r="B4" s="7" t="s">
        <v>284</v>
      </c>
      <c r="C4" s="7" t="s">
        <v>296</v>
      </c>
      <c r="D4" s="7" t="s">
        <v>308</v>
      </c>
      <c r="E4" s="7" t="s">
        <v>271</v>
      </c>
      <c r="F4" s="7"/>
      <c r="G4" s="7"/>
      <c r="H4" s="7"/>
      <c r="I4" s="7"/>
      <c r="J4" s="7" t="s">
        <v>383</v>
      </c>
      <c r="K4" s="7" t="s">
        <v>258</v>
      </c>
    </row>
    <row r="5" spans="1:11" ht="14.25">
      <c r="A5" s="7" t="s">
        <v>272</v>
      </c>
      <c r="B5" s="7" t="s">
        <v>285</v>
      </c>
      <c r="C5" s="7" t="s">
        <v>297</v>
      </c>
      <c r="D5" s="7" t="s">
        <v>309</v>
      </c>
      <c r="E5" s="7" t="s">
        <v>272</v>
      </c>
      <c r="F5" s="7"/>
      <c r="G5" s="7"/>
      <c r="H5" s="7"/>
      <c r="I5" s="7"/>
      <c r="J5" s="7" t="s">
        <v>388</v>
      </c>
      <c r="K5" s="7" t="s">
        <v>259</v>
      </c>
    </row>
    <row r="6" spans="1:11" ht="14.25">
      <c r="A6" s="7" t="s">
        <v>273</v>
      </c>
      <c r="B6" s="7" t="s">
        <v>286</v>
      </c>
      <c r="C6" s="7" t="s">
        <v>298</v>
      </c>
      <c r="D6" s="7" t="s">
        <v>310</v>
      </c>
      <c r="E6" s="7" t="s">
        <v>273</v>
      </c>
      <c r="F6" s="7" t="s">
        <v>319</v>
      </c>
      <c r="G6" s="7" t="s">
        <v>328</v>
      </c>
      <c r="H6" s="7" t="s">
        <v>337</v>
      </c>
      <c r="I6" s="7"/>
      <c r="J6" s="7" t="s">
        <v>456</v>
      </c>
      <c r="K6" s="7" t="s">
        <v>260</v>
      </c>
    </row>
    <row r="7" spans="1:11" ht="14.25">
      <c r="A7" s="7" t="s">
        <v>274</v>
      </c>
      <c r="B7" s="7" t="s">
        <v>287</v>
      </c>
      <c r="C7" s="7" t="s">
        <v>299</v>
      </c>
      <c r="D7" s="7" t="s">
        <v>311</v>
      </c>
      <c r="E7" s="7" t="s">
        <v>274</v>
      </c>
      <c r="F7" s="7" t="s">
        <v>320</v>
      </c>
      <c r="G7" s="7" t="s">
        <v>329</v>
      </c>
      <c r="H7" s="7" t="s">
        <v>338</v>
      </c>
      <c r="I7" s="7"/>
      <c r="J7" s="7" t="s">
        <v>457</v>
      </c>
      <c r="K7" s="7" t="s">
        <v>261</v>
      </c>
    </row>
    <row r="8" spans="1:11" ht="14.25">
      <c r="A8" s="7" t="s">
        <v>275</v>
      </c>
      <c r="B8" s="7" t="s">
        <v>288</v>
      </c>
      <c r="C8" s="7" t="s">
        <v>300</v>
      </c>
      <c r="D8" s="7" t="s">
        <v>312</v>
      </c>
      <c r="E8" s="7" t="s">
        <v>275</v>
      </c>
      <c r="F8" s="7" t="s">
        <v>321</v>
      </c>
      <c r="G8" s="7" t="s">
        <v>330</v>
      </c>
      <c r="H8" s="7" t="s">
        <v>339</v>
      </c>
      <c r="I8" s="7"/>
      <c r="J8" s="7" t="s">
        <v>458</v>
      </c>
      <c r="K8" s="7" t="s">
        <v>262</v>
      </c>
    </row>
    <row r="9" spans="1:11" ht="14.25">
      <c r="A9" s="7" t="s">
        <v>276</v>
      </c>
      <c r="B9" s="7" t="s">
        <v>289</v>
      </c>
      <c r="C9" s="7" t="s">
        <v>301</v>
      </c>
      <c r="D9" s="7" t="s">
        <v>313</v>
      </c>
      <c r="E9" s="7" t="s">
        <v>276</v>
      </c>
      <c r="F9" s="7" t="s">
        <v>322</v>
      </c>
      <c r="G9" s="7" t="s">
        <v>331</v>
      </c>
      <c r="H9" s="7" t="s">
        <v>340</v>
      </c>
      <c r="I9" s="7" t="s">
        <v>346</v>
      </c>
      <c r="J9" s="7" t="s">
        <v>459</v>
      </c>
      <c r="K9" s="7" t="s">
        <v>263</v>
      </c>
    </row>
    <row r="10" spans="1:11" ht="14.25">
      <c r="A10" s="7" t="s">
        <v>277</v>
      </c>
      <c r="B10" s="7" t="s">
        <v>290</v>
      </c>
      <c r="C10" s="7" t="s">
        <v>302</v>
      </c>
      <c r="D10" s="7" t="s">
        <v>314</v>
      </c>
      <c r="E10" s="7" t="s">
        <v>277</v>
      </c>
      <c r="F10" s="7" t="s">
        <v>323</v>
      </c>
      <c r="G10" s="7" t="s">
        <v>332</v>
      </c>
      <c r="H10" s="7" t="s">
        <v>341</v>
      </c>
      <c r="I10" s="7" t="s">
        <v>347</v>
      </c>
      <c r="J10" s="7" t="s">
        <v>460</v>
      </c>
      <c r="K10" s="7" t="s">
        <v>264</v>
      </c>
    </row>
    <row r="11" spans="1:11" ht="14.25">
      <c r="A11" s="7" t="s">
        <v>278</v>
      </c>
      <c r="B11" s="7" t="s">
        <v>291</v>
      </c>
      <c r="C11" s="7" t="s">
        <v>303</v>
      </c>
      <c r="D11" s="7" t="s">
        <v>315</v>
      </c>
      <c r="E11" s="7" t="s">
        <v>278</v>
      </c>
      <c r="F11" s="7" t="s">
        <v>324</v>
      </c>
      <c r="G11" s="7" t="s">
        <v>333</v>
      </c>
      <c r="H11" s="7" t="s">
        <v>342</v>
      </c>
      <c r="I11" s="7" t="s">
        <v>348</v>
      </c>
      <c r="J11" s="7" t="s">
        <v>461</v>
      </c>
      <c r="K11" s="7" t="s">
        <v>265</v>
      </c>
    </row>
    <row r="12" spans="1:11" ht="14.25">
      <c r="A12" s="7" t="s">
        <v>279</v>
      </c>
      <c r="B12" s="7" t="s">
        <v>292</v>
      </c>
      <c r="C12" s="7" t="s">
        <v>304</v>
      </c>
      <c r="D12" s="7" t="s">
        <v>316</v>
      </c>
      <c r="E12" s="7" t="s">
        <v>279</v>
      </c>
      <c r="F12" s="7" t="s">
        <v>325</v>
      </c>
      <c r="G12" s="7" t="s">
        <v>334</v>
      </c>
      <c r="H12" s="7" t="s">
        <v>343</v>
      </c>
      <c r="I12" s="7" t="s">
        <v>349</v>
      </c>
      <c r="J12" s="7" t="s">
        <v>462</v>
      </c>
      <c r="K12" s="7" t="s">
        <v>266</v>
      </c>
    </row>
    <row r="13" spans="1:11" ht="14.25">
      <c r="A13" s="7" t="s">
        <v>280</v>
      </c>
      <c r="B13" s="7" t="s">
        <v>293</v>
      </c>
      <c r="C13" s="7" t="s">
        <v>305</v>
      </c>
      <c r="D13" s="7" t="s">
        <v>317</v>
      </c>
      <c r="E13" s="7" t="s">
        <v>280</v>
      </c>
      <c r="F13" s="7" t="s">
        <v>326</v>
      </c>
      <c r="G13" s="7" t="s">
        <v>335</v>
      </c>
      <c r="H13" s="7" t="s">
        <v>344</v>
      </c>
      <c r="I13" s="7" t="s">
        <v>350</v>
      </c>
      <c r="J13" s="7" t="s">
        <v>463</v>
      </c>
      <c r="K13" s="7" t="s">
        <v>267</v>
      </c>
    </row>
    <row r="14" spans="1:11" ht="14.25">
      <c r="A14" s="7" t="s">
        <v>281</v>
      </c>
      <c r="B14" s="7"/>
      <c r="C14" s="7"/>
      <c r="D14" s="7" t="s">
        <v>318</v>
      </c>
      <c r="E14" s="7" t="s">
        <v>281</v>
      </c>
      <c r="F14" s="7" t="s">
        <v>327</v>
      </c>
      <c r="G14" s="7" t="s">
        <v>336</v>
      </c>
      <c r="H14" s="7" t="s">
        <v>345</v>
      </c>
      <c r="I14" s="7" t="s">
        <v>351</v>
      </c>
      <c r="J14" s="7"/>
      <c r="K14" s="7" t="s">
        <v>268</v>
      </c>
    </row>
    <row r="15" spans="1:2" s="10" customFormat="1" ht="14.25">
      <c r="A15" s="10" t="s">
        <v>464</v>
      </c>
      <c r="B15" s="10" t="s">
        <v>475</v>
      </c>
    </row>
    <row r="16" ht="14.25">
      <c r="A16">
        <f>IF('专业技术岗位分级聘用申报表'!H2&lt;&gt;"专任教师",'专业技术岗位分级聘用申报表'!H3,"")</f>
        <v>0</v>
      </c>
    </row>
    <row r="17" spans="1:3" ht="14.25">
      <c r="A17">
        <f>IF('专业技术岗位分级聘用申报表'!H2&lt;&gt;"专任教师",'专业技术岗位分级聘用申报表'!H2,"")</f>
        <v>0</v>
      </c>
      <c r="B17" t="e">
        <f>VLOOKUP(A17,A19:C28,3,FALSE)</f>
        <v>#N/A</v>
      </c>
      <c r="C17" t="e">
        <f>12-B17</f>
        <v>#N/A</v>
      </c>
    </row>
    <row r="18" spans="1:2" ht="14.25">
      <c r="A18" t="e">
        <f ca="1">MATCH(A16,INDIRECT(B17&amp;":"&amp;B17),0)</f>
        <v>#N/A</v>
      </c>
      <c r="B18" t="e">
        <f>INDEX(K1:K14,A18)</f>
        <v>#N/A</v>
      </c>
    </row>
    <row r="19" spans="1:3" ht="14.25">
      <c r="A19" t="s">
        <v>469</v>
      </c>
      <c r="B19">
        <v>1</v>
      </c>
      <c r="C19" t="s">
        <v>476</v>
      </c>
    </row>
    <row r="20" spans="1:3" ht="14.25">
      <c r="A20" t="s">
        <v>470</v>
      </c>
      <c r="B20">
        <v>2</v>
      </c>
      <c r="C20" t="s">
        <v>477</v>
      </c>
    </row>
    <row r="21" spans="1:4" ht="14.25">
      <c r="A21" t="s">
        <v>471</v>
      </c>
      <c r="B21">
        <v>3</v>
      </c>
      <c r="C21" t="s">
        <v>478</v>
      </c>
      <c r="D21" t="e">
        <f>INDEX($A$1:$K$14,10)</f>
        <v>#REF!</v>
      </c>
    </row>
    <row r="22" spans="1:3" ht="14.25">
      <c r="A22" t="s">
        <v>465</v>
      </c>
      <c r="B22">
        <v>4</v>
      </c>
      <c r="C22" t="s">
        <v>479</v>
      </c>
    </row>
    <row r="23" spans="1:3" ht="14.25">
      <c r="A23" t="s">
        <v>472</v>
      </c>
      <c r="B23">
        <v>5</v>
      </c>
      <c r="C23" t="s">
        <v>480</v>
      </c>
    </row>
    <row r="24" spans="1:3" ht="14.25">
      <c r="A24" t="s">
        <v>473</v>
      </c>
      <c r="B24">
        <v>6</v>
      </c>
      <c r="C24" t="s">
        <v>481</v>
      </c>
    </row>
    <row r="25" spans="1:3" ht="14.25">
      <c r="A25" t="s">
        <v>474</v>
      </c>
      <c r="B25">
        <v>7</v>
      </c>
      <c r="C25" t="s">
        <v>482</v>
      </c>
    </row>
    <row r="26" spans="1:3" ht="14.25">
      <c r="A26" t="s">
        <v>529</v>
      </c>
      <c r="B26">
        <v>8</v>
      </c>
      <c r="C26" t="s">
        <v>483</v>
      </c>
    </row>
    <row r="27" spans="1:3" ht="14.25">
      <c r="A27" t="s">
        <v>468</v>
      </c>
      <c r="B27">
        <v>9</v>
      </c>
      <c r="C27" t="s">
        <v>484</v>
      </c>
    </row>
    <row r="28" spans="1:3" ht="14.25">
      <c r="A28" t="s">
        <v>454</v>
      </c>
      <c r="B28">
        <v>10</v>
      </c>
      <c r="C28" t="s">
        <v>485</v>
      </c>
    </row>
  </sheetData>
  <sheetProtection password="C4A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A9"/>
  <sheetViews>
    <sheetView workbookViewId="0" topLeftCell="AS1">
      <selection activeCell="AX5" sqref="AX5"/>
    </sheetView>
  </sheetViews>
  <sheetFormatPr defaultColWidth="9.00390625" defaultRowHeight="14.25"/>
  <cols>
    <col min="1" max="4" width="6.00390625" style="0" customWidth="1"/>
    <col min="5" max="5" width="10.875" style="0" customWidth="1"/>
    <col min="6" max="13" width="6.00390625" style="0" customWidth="1"/>
    <col min="14" max="15" width="5.875" style="0" customWidth="1"/>
    <col min="19" max="19" width="13.125" style="0" customWidth="1"/>
    <col min="20" max="20" width="8.625" style="0" customWidth="1"/>
    <col min="21" max="21" width="7.75390625" style="0" customWidth="1"/>
    <col min="22" max="22" width="5.75390625" style="0" customWidth="1"/>
    <col min="23" max="23" width="7.75390625" style="0" customWidth="1"/>
    <col min="24" max="24" width="8.875" style="0" customWidth="1"/>
    <col min="25" max="25" width="8.00390625" style="0" customWidth="1"/>
    <col min="26" max="26" width="5.75390625" style="0" customWidth="1"/>
    <col min="27" max="27" width="7.375" style="0" customWidth="1"/>
    <col min="28" max="28" width="6.75390625" style="0" customWidth="1"/>
    <col min="29" max="29" width="9.125" style="0" customWidth="1"/>
    <col min="30" max="30" width="8.25390625" style="0" customWidth="1"/>
    <col min="31" max="31" width="8.75390625" style="0" customWidth="1"/>
    <col min="32" max="32" width="9.625" style="0" customWidth="1"/>
    <col min="36" max="36" width="10.625" style="0" customWidth="1"/>
    <col min="37" max="37" width="13.375" style="0" customWidth="1"/>
    <col min="50" max="50" width="57.125" style="0" bestFit="1" customWidth="1"/>
  </cols>
  <sheetData>
    <row r="1" spans="1:53" ht="14.25">
      <c r="A1" t="s">
        <v>406</v>
      </c>
      <c r="B1" t="s">
        <v>406</v>
      </c>
      <c r="C1" t="s">
        <v>406</v>
      </c>
      <c r="D1" t="s">
        <v>406</v>
      </c>
      <c r="E1" t="s">
        <v>406</v>
      </c>
      <c r="F1" t="s">
        <v>412</v>
      </c>
      <c r="G1" t="s">
        <v>532</v>
      </c>
      <c r="H1" t="s">
        <v>413</v>
      </c>
      <c r="I1" t="s">
        <v>414</v>
      </c>
      <c r="J1" t="s">
        <v>530</v>
      </c>
      <c r="K1" t="s">
        <v>415</v>
      </c>
      <c r="L1" t="s">
        <v>531</v>
      </c>
      <c r="M1" t="s">
        <v>406</v>
      </c>
      <c r="N1" t="s">
        <v>406</v>
      </c>
      <c r="O1" t="s">
        <v>406</v>
      </c>
      <c r="P1" t="s">
        <v>416</v>
      </c>
      <c r="Q1" t="s">
        <v>418</v>
      </c>
      <c r="R1" t="s">
        <v>417</v>
      </c>
      <c r="S1" t="s">
        <v>419</v>
      </c>
      <c r="T1" t="s">
        <v>629</v>
      </c>
      <c r="U1" t="s">
        <v>631</v>
      </c>
      <c r="V1" t="s">
        <v>634</v>
      </c>
      <c r="W1" t="s">
        <v>595</v>
      </c>
      <c r="X1" t="s">
        <v>596</v>
      </c>
      <c r="Y1" t="s">
        <v>598</v>
      </c>
      <c r="Z1" t="s">
        <v>599</v>
      </c>
      <c r="AA1" t="s">
        <v>600</v>
      </c>
      <c r="AB1" t="s">
        <v>636</v>
      </c>
      <c r="AC1" t="s">
        <v>623</v>
      </c>
      <c r="AD1" t="s">
        <v>639</v>
      </c>
      <c r="AE1" t="s">
        <v>608</v>
      </c>
      <c r="AF1" t="s">
        <v>624</v>
      </c>
      <c r="AG1" t="s">
        <v>610</v>
      </c>
      <c r="AH1" t="s">
        <v>611</v>
      </c>
      <c r="AI1" t="s">
        <v>614</v>
      </c>
      <c r="AJ1" t="s">
        <v>615</v>
      </c>
      <c r="AK1" t="s">
        <v>617</v>
      </c>
      <c r="AL1" t="s">
        <v>606</v>
      </c>
      <c r="AM1" t="s">
        <v>422</v>
      </c>
      <c r="AN1" t="s">
        <v>423</v>
      </c>
      <c r="AO1" t="s">
        <v>421</v>
      </c>
      <c r="AP1" t="s">
        <v>425</v>
      </c>
      <c r="AQ1" t="s">
        <v>427</v>
      </c>
      <c r="AR1" t="s">
        <v>430</v>
      </c>
      <c r="AS1" t="s">
        <v>432</v>
      </c>
      <c r="AT1" t="s">
        <v>435</v>
      </c>
      <c r="AU1" t="s">
        <v>436</v>
      </c>
      <c r="AV1" t="s">
        <v>438</v>
      </c>
      <c r="AW1" t="s">
        <v>435</v>
      </c>
      <c r="AX1" t="s">
        <v>641</v>
      </c>
      <c r="AY1" t="s">
        <v>444</v>
      </c>
      <c r="AZ1" t="s">
        <v>453</v>
      </c>
      <c r="BA1" t="s">
        <v>642</v>
      </c>
    </row>
    <row r="2" spans="1:51" ht="14.25">
      <c r="A2" t="s">
        <v>403</v>
      </c>
      <c r="B2" t="s">
        <v>403</v>
      </c>
      <c r="C2" t="s">
        <v>403</v>
      </c>
      <c r="D2" t="s">
        <v>403</v>
      </c>
      <c r="E2" t="s">
        <v>408</v>
      </c>
      <c r="M2" t="s">
        <v>403</v>
      </c>
      <c r="N2" t="s">
        <v>403</v>
      </c>
      <c r="O2" t="s">
        <v>403</v>
      </c>
      <c r="S2" t="s">
        <v>420</v>
      </c>
      <c r="T2" t="s">
        <v>630</v>
      </c>
      <c r="U2" t="s">
        <v>632</v>
      </c>
      <c r="V2" t="s">
        <v>635</v>
      </c>
      <c r="X2" t="s">
        <v>597</v>
      </c>
      <c r="AA2" t="s">
        <v>601</v>
      </c>
      <c r="AB2" t="s">
        <v>637</v>
      </c>
      <c r="AC2" t="s">
        <v>607</v>
      </c>
      <c r="AD2" t="s">
        <v>638</v>
      </c>
      <c r="AF2" t="s">
        <v>625</v>
      </c>
      <c r="AH2" t="s">
        <v>612</v>
      </c>
      <c r="AJ2" t="s">
        <v>616</v>
      </c>
      <c r="AL2" t="s">
        <v>618</v>
      </c>
      <c r="AO2" t="s">
        <v>424</v>
      </c>
      <c r="AP2" t="s">
        <v>426</v>
      </c>
      <c r="AQ2" t="s">
        <v>428</v>
      </c>
      <c r="AR2" t="s">
        <v>431</v>
      </c>
      <c r="AS2" t="s">
        <v>433</v>
      </c>
      <c r="AU2" t="s">
        <v>437</v>
      </c>
      <c r="AV2" t="s">
        <v>439</v>
      </c>
      <c r="AX2" t="s">
        <v>441</v>
      </c>
      <c r="AY2" t="s">
        <v>445</v>
      </c>
    </row>
    <row r="3" spans="1:51" ht="14.25">
      <c r="A3" t="s">
        <v>404</v>
      </c>
      <c r="B3" t="s">
        <v>404</v>
      </c>
      <c r="C3" t="s">
        <v>404</v>
      </c>
      <c r="D3" t="s">
        <v>404</v>
      </c>
      <c r="E3" t="s">
        <v>409</v>
      </c>
      <c r="M3" t="s">
        <v>404</v>
      </c>
      <c r="N3" t="s">
        <v>404</v>
      </c>
      <c r="O3" t="s">
        <v>404</v>
      </c>
      <c r="S3" t="s">
        <v>593</v>
      </c>
      <c r="U3" t="s">
        <v>633</v>
      </c>
      <c r="V3" t="s">
        <v>594</v>
      </c>
      <c r="AA3" t="s">
        <v>602</v>
      </c>
      <c r="AF3" t="s">
        <v>626</v>
      </c>
      <c r="AH3" t="s">
        <v>613</v>
      </c>
      <c r="AL3" t="s">
        <v>604</v>
      </c>
      <c r="AQ3" t="s">
        <v>429</v>
      </c>
      <c r="AS3" t="s">
        <v>434</v>
      </c>
      <c r="AV3" t="s">
        <v>440</v>
      </c>
      <c r="AX3" t="s">
        <v>442</v>
      </c>
      <c r="AY3" t="s">
        <v>446</v>
      </c>
    </row>
    <row r="4" spans="1:51" ht="14.25">
      <c r="A4" t="s">
        <v>405</v>
      </c>
      <c r="B4" t="s">
        <v>405</v>
      </c>
      <c r="C4" t="s">
        <v>405</v>
      </c>
      <c r="D4" t="s">
        <v>405</v>
      </c>
      <c r="E4" t="s">
        <v>410</v>
      </c>
      <c r="AA4" t="s">
        <v>603</v>
      </c>
      <c r="AF4" t="s">
        <v>627</v>
      </c>
      <c r="AL4" t="s">
        <v>619</v>
      </c>
      <c r="AX4" t="s">
        <v>443</v>
      </c>
      <c r="AY4" t="s">
        <v>447</v>
      </c>
    </row>
    <row r="5" spans="2:51" ht="14.25">
      <c r="B5" t="s">
        <v>407</v>
      </c>
      <c r="C5" t="s">
        <v>407</v>
      </c>
      <c r="D5" t="s">
        <v>407</v>
      </c>
      <c r="E5" t="s">
        <v>411</v>
      </c>
      <c r="AA5" t="s">
        <v>604</v>
      </c>
      <c r="AF5" t="s">
        <v>628</v>
      </c>
      <c r="AL5" t="s">
        <v>620</v>
      </c>
      <c r="AY5" t="s">
        <v>448</v>
      </c>
    </row>
    <row r="6" spans="4:51" ht="14.25">
      <c r="D6" t="s">
        <v>622</v>
      </c>
      <c r="AA6" t="s">
        <v>605</v>
      </c>
      <c r="AF6" t="s">
        <v>609</v>
      </c>
      <c r="AL6" t="s">
        <v>621</v>
      </c>
      <c r="AY6" t="s">
        <v>449</v>
      </c>
    </row>
    <row r="7" spans="27:51" ht="14.25">
      <c r="AA7" t="s">
        <v>606</v>
      </c>
      <c r="AY7" t="s">
        <v>450</v>
      </c>
    </row>
    <row r="8" ht="14.25">
      <c r="AY8" t="s">
        <v>451</v>
      </c>
    </row>
    <row r="9" ht="14.25">
      <c r="AY9" t="s">
        <v>452</v>
      </c>
    </row>
  </sheetData>
  <sheetProtection password="C561"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D36"/>
  <sheetViews>
    <sheetView workbookViewId="0" topLeftCell="A1">
      <selection activeCell="G5" sqref="G5"/>
    </sheetView>
  </sheetViews>
  <sheetFormatPr defaultColWidth="9.00390625" defaultRowHeight="14.25"/>
  <cols>
    <col min="1" max="27" width="9.00390625" style="3" customWidth="1"/>
    <col min="28" max="28" width="8.375" style="3" customWidth="1"/>
    <col min="29" max="16384" width="9.00390625" style="3" customWidth="1"/>
  </cols>
  <sheetData>
    <row r="1" spans="1:30" ht="22.5">
      <c r="A1" s="1" t="s">
        <v>4</v>
      </c>
      <c r="B1" s="2" t="s">
        <v>5</v>
      </c>
      <c r="C1" s="2" t="s">
        <v>6</v>
      </c>
      <c r="D1" s="1" t="s">
        <v>7</v>
      </c>
      <c r="E1" s="2" t="s">
        <v>8</v>
      </c>
      <c r="F1" s="1" t="s">
        <v>9</v>
      </c>
      <c r="G1" s="1" t="s">
        <v>9</v>
      </c>
      <c r="H1" s="2" t="s">
        <v>5</v>
      </c>
      <c r="I1" s="2" t="s">
        <v>10</v>
      </c>
      <c r="J1" s="2" t="s">
        <v>11</v>
      </c>
      <c r="K1" s="2" t="s">
        <v>12</v>
      </c>
      <c r="L1" s="2" t="s">
        <v>13</v>
      </c>
      <c r="M1" s="2" t="s">
        <v>14</v>
      </c>
      <c r="N1" s="1" t="s">
        <v>15</v>
      </c>
      <c r="O1" s="1" t="s">
        <v>16</v>
      </c>
      <c r="P1" s="1" t="s">
        <v>17</v>
      </c>
      <c r="Q1" s="1" t="s">
        <v>18</v>
      </c>
      <c r="R1" s="1" t="s">
        <v>19</v>
      </c>
      <c r="S1" s="1" t="s">
        <v>20</v>
      </c>
      <c r="T1" s="2" t="s">
        <v>21</v>
      </c>
      <c r="U1" s="1" t="s">
        <v>22</v>
      </c>
      <c r="V1" s="1" t="s">
        <v>23</v>
      </c>
      <c r="W1" s="1" t="s">
        <v>24</v>
      </c>
      <c r="X1" s="1" t="s">
        <v>25</v>
      </c>
      <c r="Y1" s="2" t="s">
        <v>26</v>
      </c>
      <c r="Z1" s="2" t="s">
        <v>27</v>
      </c>
      <c r="AA1" s="2" t="s">
        <v>28</v>
      </c>
      <c r="AB1" s="2" t="s">
        <v>210</v>
      </c>
      <c r="AC1" s="2" t="s">
        <v>211</v>
      </c>
      <c r="AD1" s="2" t="s">
        <v>212</v>
      </c>
    </row>
    <row r="2" spans="1:30" ht="22.5">
      <c r="A2" s="1" t="s">
        <v>29</v>
      </c>
      <c r="B2" s="1" t="s">
        <v>30</v>
      </c>
      <c r="C2" s="1" t="s">
        <v>31</v>
      </c>
      <c r="D2" s="1" t="s">
        <v>32</v>
      </c>
      <c r="E2" s="1" t="s">
        <v>33</v>
      </c>
      <c r="F2" s="1" t="s">
        <v>34</v>
      </c>
      <c r="G2" s="1" t="s">
        <v>34</v>
      </c>
      <c r="H2" s="1" t="s">
        <v>30</v>
      </c>
      <c r="I2" s="1" t="s">
        <v>35</v>
      </c>
      <c r="J2" s="1" t="s">
        <v>36</v>
      </c>
      <c r="K2" s="1" t="s">
        <v>37</v>
      </c>
      <c r="L2" s="1" t="s">
        <v>38</v>
      </c>
      <c r="M2" s="1" t="s">
        <v>39</v>
      </c>
      <c r="N2" s="1" t="s">
        <v>40</v>
      </c>
      <c r="O2" s="1" t="s">
        <v>41</v>
      </c>
      <c r="P2" s="1" t="s">
        <v>42</v>
      </c>
      <c r="Q2" s="1" t="s">
        <v>43</v>
      </c>
      <c r="R2" s="1" t="s">
        <v>44</v>
      </c>
      <c r="S2" s="1" t="s">
        <v>45</v>
      </c>
      <c r="T2" s="1" t="s">
        <v>46</v>
      </c>
      <c r="U2" s="1" t="s">
        <v>47</v>
      </c>
      <c r="V2" s="1" t="s">
        <v>48</v>
      </c>
      <c r="W2" s="1" t="s">
        <v>49</v>
      </c>
      <c r="X2" s="1" t="s">
        <v>50</v>
      </c>
      <c r="Y2" s="1" t="s">
        <v>51</v>
      </c>
      <c r="Z2" s="1" t="s">
        <v>52</v>
      </c>
      <c r="AA2" s="1" t="s">
        <v>53</v>
      </c>
      <c r="AB2" s="2" t="s">
        <v>213</v>
      </c>
      <c r="AC2" s="1" t="s">
        <v>214</v>
      </c>
      <c r="AD2" s="2" t="s">
        <v>215</v>
      </c>
    </row>
    <row r="3" spans="1:30" ht="22.5">
      <c r="A3" s="1" t="s">
        <v>30</v>
      </c>
      <c r="B3" s="1" t="s">
        <v>54</v>
      </c>
      <c r="C3" s="1" t="s">
        <v>55</v>
      </c>
      <c r="D3" s="2" t="s">
        <v>56</v>
      </c>
      <c r="E3" s="1" t="s">
        <v>57</v>
      </c>
      <c r="F3" s="1" t="s">
        <v>58</v>
      </c>
      <c r="G3" s="1" t="s">
        <v>58</v>
      </c>
      <c r="H3" s="1" t="s">
        <v>54</v>
      </c>
      <c r="I3" s="1" t="s">
        <v>59</v>
      </c>
      <c r="J3" s="1" t="s">
        <v>60</v>
      </c>
      <c r="K3" s="1" t="s">
        <v>61</v>
      </c>
      <c r="L3" s="1" t="s">
        <v>62</v>
      </c>
      <c r="M3" s="1" t="s">
        <v>63</v>
      </c>
      <c r="N3" s="1" t="s">
        <v>64</v>
      </c>
      <c r="O3" s="1" t="s">
        <v>65</v>
      </c>
      <c r="P3" s="1" t="s">
        <v>66</v>
      </c>
      <c r="Q3" s="1" t="s">
        <v>67</v>
      </c>
      <c r="R3" s="1" t="s">
        <v>68</v>
      </c>
      <c r="S3" s="1" t="s">
        <v>69</v>
      </c>
      <c r="T3" s="2" t="s">
        <v>70</v>
      </c>
      <c r="U3" s="1" t="s">
        <v>71</v>
      </c>
      <c r="V3" s="1" t="s">
        <v>72</v>
      </c>
      <c r="W3" s="1" t="s">
        <v>73</v>
      </c>
      <c r="X3" s="1" t="s">
        <v>74</v>
      </c>
      <c r="Y3" s="2" t="s">
        <v>75</v>
      </c>
      <c r="Z3" s="2" t="s">
        <v>76</v>
      </c>
      <c r="AA3" s="2" t="s">
        <v>77</v>
      </c>
      <c r="AB3" s="1" t="s">
        <v>216</v>
      </c>
      <c r="AC3" s="2" t="s">
        <v>217</v>
      </c>
      <c r="AD3" s="2" t="s">
        <v>218</v>
      </c>
    </row>
    <row r="4" spans="1:30" ht="24">
      <c r="A4" s="2" t="s">
        <v>78</v>
      </c>
      <c r="B4" s="2" t="s">
        <v>79</v>
      </c>
      <c r="C4" s="2" t="s">
        <v>80</v>
      </c>
      <c r="D4" s="4" t="s">
        <v>81</v>
      </c>
      <c r="E4" s="2" t="s">
        <v>82</v>
      </c>
      <c r="F4" s="2" t="s">
        <v>83</v>
      </c>
      <c r="G4" s="2" t="s">
        <v>83</v>
      </c>
      <c r="H4" s="2" t="s">
        <v>79</v>
      </c>
      <c r="I4" s="2" t="s">
        <v>84</v>
      </c>
      <c r="J4" s="2" t="s">
        <v>85</v>
      </c>
      <c r="K4" s="2" t="s">
        <v>86</v>
      </c>
      <c r="L4" s="2" t="s">
        <v>87</v>
      </c>
      <c r="M4" s="2" t="s">
        <v>88</v>
      </c>
      <c r="N4" s="1" t="s">
        <v>89</v>
      </c>
      <c r="O4" s="2" t="s">
        <v>90</v>
      </c>
      <c r="P4" s="2" t="s">
        <v>91</v>
      </c>
      <c r="Q4" s="2" t="s">
        <v>92</v>
      </c>
      <c r="R4" s="2" t="s">
        <v>93</v>
      </c>
      <c r="S4" s="2" t="s">
        <v>94</v>
      </c>
      <c r="T4" s="2" t="s">
        <v>95</v>
      </c>
      <c r="U4" s="2" t="s">
        <v>96</v>
      </c>
      <c r="V4" s="2" t="s">
        <v>97</v>
      </c>
      <c r="W4" s="2" t="s">
        <v>98</v>
      </c>
      <c r="X4" s="2" t="s">
        <v>99</v>
      </c>
      <c r="Y4" s="2" t="s">
        <v>100</v>
      </c>
      <c r="Z4" s="2" t="s">
        <v>101</v>
      </c>
      <c r="AA4" s="2" t="s">
        <v>102</v>
      </c>
      <c r="AB4" s="1" t="s">
        <v>219</v>
      </c>
      <c r="AC4" s="2" t="s">
        <v>220</v>
      </c>
      <c r="AD4" s="2" t="s">
        <v>221</v>
      </c>
    </row>
    <row r="5" spans="1:30" ht="22.5">
      <c r="A5" s="2" t="s">
        <v>222</v>
      </c>
      <c r="B5" s="2" t="s">
        <v>222</v>
      </c>
      <c r="C5" s="2" t="s">
        <v>222</v>
      </c>
      <c r="D5" s="1" t="s">
        <v>103</v>
      </c>
      <c r="E5" s="2" t="s">
        <v>222</v>
      </c>
      <c r="F5" s="2" t="s">
        <v>222</v>
      </c>
      <c r="G5" s="2" t="s">
        <v>222</v>
      </c>
      <c r="H5" s="2" t="s">
        <v>104</v>
      </c>
      <c r="I5" s="2" t="s">
        <v>222</v>
      </c>
      <c r="J5" s="2" t="s">
        <v>222</v>
      </c>
      <c r="K5" s="2" t="s">
        <v>222</v>
      </c>
      <c r="L5" s="2" t="s">
        <v>222</v>
      </c>
      <c r="M5" s="2" t="s">
        <v>105</v>
      </c>
      <c r="N5" s="2" t="s">
        <v>106</v>
      </c>
      <c r="O5" s="1" t="s">
        <v>69</v>
      </c>
      <c r="P5" s="2" t="s">
        <v>107</v>
      </c>
      <c r="Q5" s="2" t="s">
        <v>222</v>
      </c>
      <c r="R5" s="2" t="s">
        <v>108</v>
      </c>
      <c r="S5" s="1" t="s">
        <v>109</v>
      </c>
      <c r="T5" s="2" t="s">
        <v>222</v>
      </c>
      <c r="U5" s="2" t="s">
        <v>110</v>
      </c>
      <c r="V5" s="2" t="s">
        <v>111</v>
      </c>
      <c r="W5" s="2" t="s">
        <v>112</v>
      </c>
      <c r="X5" s="1" t="s">
        <v>113</v>
      </c>
      <c r="Y5" s="2" t="s">
        <v>222</v>
      </c>
      <c r="Z5" s="2" t="s">
        <v>114</v>
      </c>
      <c r="AA5" s="2" t="s">
        <v>115</v>
      </c>
      <c r="AB5" s="2" t="s">
        <v>212</v>
      </c>
      <c r="AC5" s="2" t="s">
        <v>223</v>
      </c>
      <c r="AD5" s="2" t="s">
        <v>224</v>
      </c>
    </row>
    <row r="6" spans="1:30" ht="22.5">
      <c r="A6" s="2"/>
      <c r="B6" s="2"/>
      <c r="C6" s="2"/>
      <c r="D6" s="1" t="s">
        <v>116</v>
      </c>
      <c r="E6" s="2"/>
      <c r="F6" s="2"/>
      <c r="G6" s="2"/>
      <c r="H6" s="1" t="s">
        <v>117</v>
      </c>
      <c r="I6" s="2"/>
      <c r="J6" s="2"/>
      <c r="K6" s="2"/>
      <c r="L6" s="2"/>
      <c r="M6" s="1" t="s">
        <v>118</v>
      </c>
      <c r="N6" s="1" t="s">
        <v>119</v>
      </c>
      <c r="O6" s="1" t="s">
        <v>120</v>
      </c>
      <c r="P6" s="2" t="s">
        <v>222</v>
      </c>
      <c r="Q6" s="2"/>
      <c r="R6" s="2" t="s">
        <v>222</v>
      </c>
      <c r="S6" s="2" t="s">
        <v>121</v>
      </c>
      <c r="T6" s="5"/>
      <c r="U6" s="2" t="s">
        <v>222</v>
      </c>
      <c r="V6" s="2" t="s">
        <v>222</v>
      </c>
      <c r="W6" s="2" t="s">
        <v>222</v>
      </c>
      <c r="X6" s="1" t="s">
        <v>122</v>
      </c>
      <c r="Y6" s="5"/>
      <c r="Z6" s="1" t="s">
        <v>123</v>
      </c>
      <c r="AA6" s="1" t="s">
        <v>124</v>
      </c>
      <c r="AB6" s="2" t="s">
        <v>215</v>
      </c>
      <c r="AD6" s="2" t="s">
        <v>225</v>
      </c>
    </row>
    <row r="7" spans="1:30" ht="22.5">
      <c r="A7" s="2"/>
      <c r="B7" s="2"/>
      <c r="C7" s="2"/>
      <c r="D7" s="2" t="s">
        <v>125</v>
      </c>
      <c r="E7" s="2"/>
      <c r="F7" s="2"/>
      <c r="G7" s="2"/>
      <c r="H7" s="1" t="s">
        <v>126</v>
      </c>
      <c r="I7" s="2"/>
      <c r="J7" s="2"/>
      <c r="K7" s="2"/>
      <c r="L7" s="2"/>
      <c r="M7" s="1" t="s">
        <v>127</v>
      </c>
      <c r="N7" s="1" t="s">
        <v>128</v>
      </c>
      <c r="O7" s="1" t="s">
        <v>129</v>
      </c>
      <c r="P7" s="2"/>
      <c r="Q7" s="2"/>
      <c r="R7" s="2"/>
      <c r="S7" s="2" t="s">
        <v>130</v>
      </c>
      <c r="T7" s="2"/>
      <c r="U7" s="2"/>
      <c r="V7" s="2"/>
      <c r="W7" s="2"/>
      <c r="X7" s="1" t="s">
        <v>131</v>
      </c>
      <c r="Y7" s="2"/>
      <c r="Z7" s="2" t="s">
        <v>132</v>
      </c>
      <c r="AA7" s="2" t="s">
        <v>133</v>
      </c>
      <c r="AB7" s="2" t="s">
        <v>218</v>
      </c>
      <c r="AD7" s="2" t="s">
        <v>226</v>
      </c>
    </row>
    <row r="8" spans="1:30" ht="24">
      <c r="A8" s="5"/>
      <c r="B8" s="5"/>
      <c r="C8" s="5"/>
      <c r="D8" s="4" t="s">
        <v>134</v>
      </c>
      <c r="E8" s="5"/>
      <c r="F8" s="5"/>
      <c r="G8" s="5"/>
      <c r="H8" s="2" t="s">
        <v>135</v>
      </c>
      <c r="I8" s="5"/>
      <c r="J8" s="5"/>
      <c r="K8" s="5"/>
      <c r="L8" s="5"/>
      <c r="M8" s="2" t="s">
        <v>136</v>
      </c>
      <c r="N8" s="1" t="s">
        <v>137</v>
      </c>
      <c r="O8" s="1" t="s">
        <v>69</v>
      </c>
      <c r="P8" s="5"/>
      <c r="Q8" s="5"/>
      <c r="R8" s="5"/>
      <c r="S8" s="1" t="s">
        <v>138</v>
      </c>
      <c r="T8" s="5"/>
      <c r="U8" s="5"/>
      <c r="V8" s="5"/>
      <c r="W8" s="5"/>
      <c r="X8" s="2" t="s">
        <v>139</v>
      </c>
      <c r="Y8" s="5"/>
      <c r="Z8" s="2" t="s">
        <v>140</v>
      </c>
      <c r="AA8" s="2" t="s">
        <v>141</v>
      </c>
      <c r="AB8" s="2" t="s">
        <v>221</v>
      </c>
      <c r="AD8" s="2" t="s">
        <v>227</v>
      </c>
    </row>
    <row r="9" spans="1:30" ht="22.5">
      <c r="A9" s="5"/>
      <c r="B9" s="5"/>
      <c r="C9" s="5"/>
      <c r="D9" s="2" t="s">
        <v>222</v>
      </c>
      <c r="E9" s="5"/>
      <c r="F9" s="5"/>
      <c r="G9" s="5"/>
      <c r="H9" s="2" t="s">
        <v>222</v>
      </c>
      <c r="I9" s="5"/>
      <c r="J9" s="5"/>
      <c r="K9" s="5"/>
      <c r="L9" s="5"/>
      <c r="M9" s="2" t="s">
        <v>142</v>
      </c>
      <c r="N9" s="1" t="s">
        <v>143</v>
      </c>
      <c r="O9" s="2" t="s">
        <v>94</v>
      </c>
      <c r="P9" s="5"/>
      <c r="Q9" s="5"/>
      <c r="R9" s="5"/>
      <c r="S9" s="2" t="s">
        <v>144</v>
      </c>
      <c r="T9" s="5"/>
      <c r="U9" s="5"/>
      <c r="V9" s="5"/>
      <c r="W9" s="5"/>
      <c r="X9" s="1" t="s">
        <v>145</v>
      </c>
      <c r="Y9" s="5"/>
      <c r="Z9" s="2" t="s">
        <v>146</v>
      </c>
      <c r="AA9" s="2" t="s">
        <v>147</v>
      </c>
      <c r="AB9" s="2" t="s">
        <v>224</v>
      </c>
      <c r="AD9" s="2" t="s">
        <v>228</v>
      </c>
    </row>
    <row r="10" spans="1:30" ht="33.75">
      <c r="A10" s="5"/>
      <c r="B10" s="5"/>
      <c r="C10" s="5"/>
      <c r="D10" s="5"/>
      <c r="E10" s="5"/>
      <c r="F10" s="5"/>
      <c r="G10" s="5"/>
      <c r="H10" s="5"/>
      <c r="I10" s="5"/>
      <c r="J10" s="5"/>
      <c r="K10" s="5"/>
      <c r="L10" s="5"/>
      <c r="M10" s="1" t="s">
        <v>148</v>
      </c>
      <c r="N10" s="2" t="s">
        <v>149</v>
      </c>
      <c r="O10" s="2" t="s">
        <v>222</v>
      </c>
      <c r="P10" s="5"/>
      <c r="Q10" s="5"/>
      <c r="R10" s="5"/>
      <c r="S10" s="2" t="s">
        <v>150</v>
      </c>
      <c r="T10" s="5"/>
      <c r="U10" s="5"/>
      <c r="V10" s="5"/>
      <c r="W10" s="5"/>
      <c r="X10" s="1" t="s">
        <v>151</v>
      </c>
      <c r="Y10" s="5"/>
      <c r="Z10" s="1" t="s">
        <v>152</v>
      </c>
      <c r="AA10" s="1" t="s">
        <v>153</v>
      </c>
      <c r="AB10" s="2" t="s">
        <v>225</v>
      </c>
      <c r="AD10" s="2" t="s">
        <v>229</v>
      </c>
    </row>
    <row r="11" spans="1:30" ht="22.5">
      <c r="A11" s="5"/>
      <c r="B11" s="5"/>
      <c r="C11" s="5"/>
      <c r="D11" s="5"/>
      <c r="E11" s="5"/>
      <c r="F11" s="5"/>
      <c r="G11" s="5"/>
      <c r="H11" s="5"/>
      <c r="I11" s="5"/>
      <c r="J11" s="5"/>
      <c r="K11" s="5"/>
      <c r="L11" s="5"/>
      <c r="M11" s="1" t="s">
        <v>154</v>
      </c>
      <c r="N11" s="1" t="s">
        <v>155</v>
      </c>
      <c r="O11" s="5"/>
      <c r="P11" s="5"/>
      <c r="Q11" s="5"/>
      <c r="R11" s="5"/>
      <c r="S11" s="2" t="s">
        <v>222</v>
      </c>
      <c r="T11" s="5"/>
      <c r="U11" s="5"/>
      <c r="V11" s="5"/>
      <c r="W11" s="5"/>
      <c r="X11" s="1" t="s">
        <v>156</v>
      </c>
      <c r="Y11" s="5"/>
      <c r="Z11" s="2" t="s">
        <v>157</v>
      </c>
      <c r="AA11" s="2" t="s">
        <v>158</v>
      </c>
      <c r="AB11" s="2" t="s">
        <v>226</v>
      </c>
      <c r="AD11" s="2" t="s">
        <v>230</v>
      </c>
    </row>
    <row r="12" spans="1:30" ht="22.5">
      <c r="A12" s="5"/>
      <c r="B12" s="5"/>
      <c r="C12" s="5"/>
      <c r="D12" s="5"/>
      <c r="E12" s="5"/>
      <c r="F12" s="5"/>
      <c r="G12" s="5"/>
      <c r="H12" s="5"/>
      <c r="I12" s="5"/>
      <c r="J12" s="5"/>
      <c r="K12" s="5"/>
      <c r="L12" s="5"/>
      <c r="M12" s="2" t="s">
        <v>159</v>
      </c>
      <c r="N12" s="1" t="s">
        <v>160</v>
      </c>
      <c r="O12" s="5"/>
      <c r="P12" s="5"/>
      <c r="Q12" s="5"/>
      <c r="R12" s="5"/>
      <c r="S12" s="5"/>
      <c r="T12" s="5"/>
      <c r="U12" s="5"/>
      <c r="V12" s="5"/>
      <c r="W12" s="5"/>
      <c r="X12" s="2" t="s">
        <v>161</v>
      </c>
      <c r="Y12" s="5"/>
      <c r="Z12" s="2" t="s">
        <v>162</v>
      </c>
      <c r="AA12" s="2" t="s">
        <v>163</v>
      </c>
      <c r="AD12" s="2" t="s">
        <v>231</v>
      </c>
    </row>
    <row r="13" spans="1:30" ht="33.75">
      <c r="A13" s="5"/>
      <c r="B13" s="5"/>
      <c r="C13" s="5"/>
      <c r="D13" s="5"/>
      <c r="E13" s="5"/>
      <c r="F13" s="5"/>
      <c r="G13" s="5"/>
      <c r="H13" s="5"/>
      <c r="I13" s="5"/>
      <c r="J13" s="5"/>
      <c r="K13" s="5"/>
      <c r="L13" s="5"/>
      <c r="M13" s="2" t="s">
        <v>164</v>
      </c>
      <c r="N13" s="1" t="s">
        <v>165</v>
      </c>
      <c r="O13" s="5"/>
      <c r="P13" s="5"/>
      <c r="Q13" s="5"/>
      <c r="R13" s="5"/>
      <c r="S13" s="5"/>
      <c r="T13" s="5"/>
      <c r="U13" s="5"/>
      <c r="V13" s="5"/>
      <c r="W13" s="5"/>
      <c r="X13" s="1" t="s">
        <v>166</v>
      </c>
      <c r="Y13" s="5"/>
      <c r="Z13" s="1" t="s">
        <v>167</v>
      </c>
      <c r="AA13" s="2" t="s">
        <v>168</v>
      </c>
      <c r="AD13" s="1" t="s">
        <v>232</v>
      </c>
    </row>
    <row r="14" spans="1:30" ht="22.5">
      <c r="A14" s="5"/>
      <c r="B14" s="5"/>
      <c r="C14" s="5"/>
      <c r="D14" s="5"/>
      <c r="E14" s="5"/>
      <c r="F14" s="5"/>
      <c r="G14" s="5"/>
      <c r="H14" s="5"/>
      <c r="I14" s="5"/>
      <c r="J14" s="5"/>
      <c r="K14" s="5"/>
      <c r="L14" s="5"/>
      <c r="M14" s="1" t="s">
        <v>169</v>
      </c>
      <c r="N14" s="1" t="s">
        <v>170</v>
      </c>
      <c r="O14" s="5"/>
      <c r="P14" s="5"/>
      <c r="Q14" s="5"/>
      <c r="R14" s="5"/>
      <c r="S14" s="5"/>
      <c r="T14" s="5"/>
      <c r="U14" s="5"/>
      <c r="V14" s="5"/>
      <c r="W14" s="5"/>
      <c r="X14" s="1" t="s">
        <v>171</v>
      </c>
      <c r="Y14" s="5"/>
      <c r="Z14" s="2" t="s">
        <v>172</v>
      </c>
      <c r="AA14" s="1" t="s">
        <v>173</v>
      </c>
      <c r="AD14" s="2" t="s">
        <v>233</v>
      </c>
    </row>
    <row r="15" spans="1:30" ht="22.5">
      <c r="A15" s="5"/>
      <c r="B15" s="5"/>
      <c r="C15" s="5"/>
      <c r="D15" s="5"/>
      <c r="E15" s="5"/>
      <c r="F15" s="5"/>
      <c r="G15" s="5"/>
      <c r="H15" s="5"/>
      <c r="I15" s="5"/>
      <c r="J15" s="5"/>
      <c r="K15" s="5"/>
      <c r="L15" s="5"/>
      <c r="M15" s="1" t="s">
        <v>174</v>
      </c>
      <c r="N15" s="2" t="s">
        <v>175</v>
      </c>
      <c r="O15" s="5"/>
      <c r="P15" s="5"/>
      <c r="Q15" s="5"/>
      <c r="R15" s="5"/>
      <c r="S15" s="5"/>
      <c r="T15" s="5"/>
      <c r="U15" s="5"/>
      <c r="V15" s="5"/>
      <c r="W15" s="5"/>
      <c r="X15" s="1" t="s">
        <v>176</v>
      </c>
      <c r="Y15" s="5"/>
      <c r="Z15" s="2" t="s">
        <v>177</v>
      </c>
      <c r="AA15" s="2" t="s">
        <v>178</v>
      </c>
      <c r="AD15" s="2" t="s">
        <v>234</v>
      </c>
    </row>
    <row r="16" spans="1:30" ht="22.5">
      <c r="A16" s="5"/>
      <c r="B16" s="5"/>
      <c r="C16" s="5"/>
      <c r="D16" s="5"/>
      <c r="E16" s="5"/>
      <c r="F16" s="5"/>
      <c r="G16" s="5"/>
      <c r="H16" s="5"/>
      <c r="I16" s="5"/>
      <c r="J16" s="5"/>
      <c r="K16" s="5"/>
      <c r="L16" s="5"/>
      <c r="M16" s="2" t="s">
        <v>179</v>
      </c>
      <c r="N16" s="1" t="s">
        <v>180</v>
      </c>
      <c r="O16" s="5"/>
      <c r="P16" s="5"/>
      <c r="Q16" s="5"/>
      <c r="R16" s="5"/>
      <c r="S16" s="5"/>
      <c r="T16" s="5"/>
      <c r="U16" s="5"/>
      <c r="V16" s="5"/>
      <c r="W16" s="5"/>
      <c r="X16" s="2" t="s">
        <v>181</v>
      </c>
      <c r="Y16" s="5"/>
      <c r="Z16" s="2" t="s">
        <v>182</v>
      </c>
      <c r="AA16" s="2" t="s">
        <v>183</v>
      </c>
      <c r="AD16" s="2" t="s">
        <v>235</v>
      </c>
    </row>
    <row r="17" spans="1:30" ht="33.75">
      <c r="A17" s="5"/>
      <c r="B17" s="5"/>
      <c r="C17" s="5"/>
      <c r="D17" s="5"/>
      <c r="E17" s="5"/>
      <c r="F17" s="5"/>
      <c r="G17" s="5"/>
      <c r="H17" s="5"/>
      <c r="I17" s="5"/>
      <c r="J17" s="5"/>
      <c r="K17" s="5"/>
      <c r="L17" s="5"/>
      <c r="M17" s="2" t="s">
        <v>222</v>
      </c>
      <c r="N17" s="1" t="s">
        <v>184</v>
      </c>
      <c r="O17" s="5"/>
      <c r="P17" s="5"/>
      <c r="Q17" s="5"/>
      <c r="R17" s="5"/>
      <c r="S17" s="5"/>
      <c r="T17" s="5"/>
      <c r="U17" s="5"/>
      <c r="V17" s="5"/>
      <c r="W17" s="5"/>
      <c r="X17" s="1" t="s">
        <v>185</v>
      </c>
      <c r="Y17" s="5"/>
      <c r="Z17" s="1" t="s">
        <v>186</v>
      </c>
      <c r="AA17" s="2" t="s">
        <v>222</v>
      </c>
      <c r="AD17" s="2" t="s">
        <v>236</v>
      </c>
    </row>
    <row r="18" spans="1:30" ht="22.5">
      <c r="A18" s="5"/>
      <c r="B18" s="5"/>
      <c r="C18" s="5"/>
      <c r="D18" s="5"/>
      <c r="E18" s="5"/>
      <c r="F18" s="5"/>
      <c r="G18" s="5"/>
      <c r="H18" s="5"/>
      <c r="I18" s="5"/>
      <c r="J18" s="5"/>
      <c r="K18" s="5"/>
      <c r="L18" s="5"/>
      <c r="M18" s="5"/>
      <c r="N18" s="1" t="s">
        <v>187</v>
      </c>
      <c r="O18" s="5"/>
      <c r="P18" s="5"/>
      <c r="Q18" s="5"/>
      <c r="R18" s="5"/>
      <c r="S18" s="5"/>
      <c r="T18" s="5"/>
      <c r="U18" s="5"/>
      <c r="V18" s="5"/>
      <c r="W18" s="5"/>
      <c r="X18" s="1" t="s">
        <v>188</v>
      </c>
      <c r="Y18" s="5"/>
      <c r="Z18" s="2" t="s">
        <v>189</v>
      </c>
      <c r="AA18" s="5"/>
      <c r="AD18" s="2" t="s">
        <v>237</v>
      </c>
    </row>
    <row r="19" spans="1:30" ht="22.5">
      <c r="A19" s="5"/>
      <c r="B19" s="5"/>
      <c r="C19" s="5"/>
      <c r="D19" s="5"/>
      <c r="E19" s="5"/>
      <c r="F19" s="5"/>
      <c r="G19" s="5"/>
      <c r="H19" s="5"/>
      <c r="I19" s="5"/>
      <c r="J19" s="5"/>
      <c r="K19" s="5"/>
      <c r="L19" s="5"/>
      <c r="M19" s="5"/>
      <c r="N19" s="1" t="s">
        <v>190</v>
      </c>
      <c r="O19" s="5"/>
      <c r="P19" s="5"/>
      <c r="Q19" s="5"/>
      <c r="R19" s="5"/>
      <c r="S19" s="5"/>
      <c r="T19" s="5"/>
      <c r="U19" s="5"/>
      <c r="V19" s="5"/>
      <c r="W19" s="5"/>
      <c r="X19" s="1" t="s">
        <v>191</v>
      </c>
      <c r="Y19" s="5"/>
      <c r="Z19" s="2" t="s">
        <v>192</v>
      </c>
      <c r="AA19" s="5"/>
      <c r="AD19" s="2" t="s">
        <v>238</v>
      </c>
    </row>
    <row r="20" spans="1:30" ht="22.5">
      <c r="A20" s="5"/>
      <c r="B20" s="5"/>
      <c r="C20" s="5"/>
      <c r="D20" s="5"/>
      <c r="E20" s="5"/>
      <c r="F20" s="5"/>
      <c r="G20" s="5"/>
      <c r="H20" s="5"/>
      <c r="I20" s="5"/>
      <c r="J20" s="5"/>
      <c r="K20" s="5"/>
      <c r="L20" s="5"/>
      <c r="M20" s="5"/>
      <c r="N20" s="2" t="s">
        <v>193</v>
      </c>
      <c r="O20" s="5"/>
      <c r="P20" s="5"/>
      <c r="Q20" s="5"/>
      <c r="R20" s="5"/>
      <c r="S20" s="5"/>
      <c r="T20" s="5"/>
      <c r="U20" s="5"/>
      <c r="V20" s="5"/>
      <c r="W20" s="5"/>
      <c r="X20" s="2" t="s">
        <v>194</v>
      </c>
      <c r="Y20" s="5"/>
      <c r="Z20" s="2" t="s">
        <v>222</v>
      </c>
      <c r="AA20" s="5"/>
      <c r="AD20" s="2" t="s">
        <v>239</v>
      </c>
    </row>
    <row r="21" spans="1:30" ht="22.5">
      <c r="A21" s="5"/>
      <c r="B21" s="5"/>
      <c r="C21" s="5"/>
      <c r="D21" s="5"/>
      <c r="E21" s="5"/>
      <c r="F21" s="5"/>
      <c r="G21" s="5"/>
      <c r="H21" s="5"/>
      <c r="I21" s="5"/>
      <c r="J21" s="5"/>
      <c r="K21" s="5"/>
      <c r="L21" s="5"/>
      <c r="M21" s="5"/>
      <c r="N21" s="2" t="s">
        <v>222</v>
      </c>
      <c r="O21" s="5"/>
      <c r="P21" s="5"/>
      <c r="Q21" s="5"/>
      <c r="R21" s="5"/>
      <c r="S21" s="5"/>
      <c r="T21" s="5"/>
      <c r="U21" s="5"/>
      <c r="V21" s="5"/>
      <c r="W21" s="5"/>
      <c r="X21" s="1" t="s">
        <v>195</v>
      </c>
      <c r="Y21" s="5"/>
      <c r="Z21" s="5"/>
      <c r="AA21" s="5"/>
      <c r="AD21" s="2" t="s">
        <v>240</v>
      </c>
    </row>
    <row r="22" spans="1:30" ht="14.25">
      <c r="A22" s="5"/>
      <c r="B22" s="5"/>
      <c r="C22" s="5"/>
      <c r="D22" s="5"/>
      <c r="E22" s="5"/>
      <c r="F22" s="5"/>
      <c r="G22" s="5"/>
      <c r="H22" s="5"/>
      <c r="I22" s="5"/>
      <c r="J22" s="5"/>
      <c r="K22" s="5"/>
      <c r="L22" s="5"/>
      <c r="M22" s="5"/>
      <c r="N22" s="5"/>
      <c r="O22" s="5"/>
      <c r="P22" s="5"/>
      <c r="Q22" s="5"/>
      <c r="R22" s="5"/>
      <c r="S22" s="5"/>
      <c r="T22" s="5"/>
      <c r="U22" s="5"/>
      <c r="V22" s="5"/>
      <c r="W22" s="5"/>
      <c r="X22" s="1" t="s">
        <v>196</v>
      </c>
      <c r="Y22" s="5"/>
      <c r="Z22" s="5"/>
      <c r="AA22" s="5"/>
      <c r="AD22" s="2" t="s">
        <v>241</v>
      </c>
    </row>
    <row r="23" spans="1:30" ht="22.5">
      <c r="A23" s="5"/>
      <c r="B23" s="5"/>
      <c r="C23" s="5"/>
      <c r="D23" s="5"/>
      <c r="E23" s="5"/>
      <c r="F23" s="5"/>
      <c r="G23" s="5"/>
      <c r="H23" s="5"/>
      <c r="I23" s="5"/>
      <c r="J23" s="5"/>
      <c r="K23" s="5"/>
      <c r="L23" s="5"/>
      <c r="M23" s="5"/>
      <c r="N23" s="5"/>
      <c r="O23" s="5"/>
      <c r="P23" s="5"/>
      <c r="Q23" s="5"/>
      <c r="R23" s="5"/>
      <c r="S23" s="5"/>
      <c r="T23" s="5"/>
      <c r="U23" s="5"/>
      <c r="V23" s="5"/>
      <c r="W23" s="5"/>
      <c r="X23" s="1" t="s">
        <v>197</v>
      </c>
      <c r="Y23" s="5"/>
      <c r="Z23" s="5"/>
      <c r="AA23" s="5"/>
      <c r="AD23" s="2" t="s">
        <v>242</v>
      </c>
    </row>
    <row r="24" spans="1:30" ht="14.25">
      <c r="A24" s="5"/>
      <c r="B24" s="5"/>
      <c r="C24" s="5"/>
      <c r="D24" s="5"/>
      <c r="E24" s="5"/>
      <c r="F24" s="5"/>
      <c r="G24" s="5"/>
      <c r="H24" s="5"/>
      <c r="I24" s="5"/>
      <c r="J24" s="5"/>
      <c r="K24" s="5"/>
      <c r="L24" s="5"/>
      <c r="M24" s="5"/>
      <c r="N24" s="5"/>
      <c r="O24" s="5"/>
      <c r="P24" s="5"/>
      <c r="Q24" s="5"/>
      <c r="R24" s="5"/>
      <c r="S24" s="5"/>
      <c r="T24" s="5"/>
      <c r="U24" s="5"/>
      <c r="V24" s="5"/>
      <c r="W24" s="5"/>
      <c r="X24" s="2" t="s">
        <v>198</v>
      </c>
      <c r="Y24" s="5"/>
      <c r="Z24" s="5"/>
      <c r="AA24" s="5"/>
      <c r="AD24" s="2" t="s">
        <v>243</v>
      </c>
    </row>
    <row r="25" spans="1:30" ht="22.5">
      <c r="A25" s="5"/>
      <c r="B25" s="5"/>
      <c r="C25" s="5"/>
      <c r="D25" s="5"/>
      <c r="E25" s="5"/>
      <c r="F25" s="5"/>
      <c r="G25" s="5"/>
      <c r="H25" s="5"/>
      <c r="I25" s="5"/>
      <c r="J25" s="5"/>
      <c r="K25" s="5"/>
      <c r="L25" s="5"/>
      <c r="M25" s="5"/>
      <c r="N25" s="5"/>
      <c r="O25" s="5"/>
      <c r="P25" s="5"/>
      <c r="Q25" s="5"/>
      <c r="R25" s="5"/>
      <c r="S25" s="5"/>
      <c r="T25" s="5"/>
      <c r="U25" s="5"/>
      <c r="V25" s="5"/>
      <c r="W25" s="5"/>
      <c r="X25" s="1" t="s">
        <v>199</v>
      </c>
      <c r="Y25" s="5"/>
      <c r="Z25" s="5"/>
      <c r="AA25" s="5"/>
      <c r="AD25" s="2" t="s">
        <v>244</v>
      </c>
    </row>
    <row r="26" spans="1:30" ht="22.5">
      <c r="A26" s="5"/>
      <c r="B26" s="5"/>
      <c r="C26" s="5"/>
      <c r="D26" s="5"/>
      <c r="E26" s="5"/>
      <c r="F26" s="5"/>
      <c r="G26" s="5"/>
      <c r="H26" s="5"/>
      <c r="I26" s="5"/>
      <c r="J26" s="5"/>
      <c r="K26" s="5"/>
      <c r="L26" s="5"/>
      <c r="M26" s="5"/>
      <c r="N26" s="5"/>
      <c r="O26" s="5"/>
      <c r="P26" s="5"/>
      <c r="Q26" s="5"/>
      <c r="R26" s="5"/>
      <c r="S26" s="5"/>
      <c r="T26" s="5"/>
      <c r="U26" s="5"/>
      <c r="V26" s="5"/>
      <c r="W26" s="5"/>
      <c r="X26" s="1" t="s">
        <v>200</v>
      </c>
      <c r="Y26" s="5"/>
      <c r="Z26" s="5"/>
      <c r="AA26" s="5"/>
      <c r="AD26" s="2" t="s">
        <v>245</v>
      </c>
    </row>
    <row r="27" spans="1:30" ht="22.5">
      <c r="A27" s="5"/>
      <c r="B27" s="5"/>
      <c r="C27" s="5"/>
      <c r="D27" s="5"/>
      <c r="E27" s="5"/>
      <c r="F27" s="5"/>
      <c r="G27" s="5"/>
      <c r="H27" s="5"/>
      <c r="I27" s="5"/>
      <c r="J27" s="5"/>
      <c r="K27" s="5"/>
      <c r="L27" s="5"/>
      <c r="M27" s="5"/>
      <c r="N27" s="5"/>
      <c r="O27" s="5"/>
      <c r="P27" s="5"/>
      <c r="Q27" s="5"/>
      <c r="R27" s="5"/>
      <c r="S27" s="5"/>
      <c r="T27" s="5"/>
      <c r="U27" s="5"/>
      <c r="V27" s="5"/>
      <c r="W27" s="5"/>
      <c r="X27" s="1" t="s">
        <v>201</v>
      </c>
      <c r="Y27" s="5"/>
      <c r="Z27" s="5"/>
      <c r="AA27" s="5"/>
      <c r="AD27" s="2" t="s">
        <v>246</v>
      </c>
    </row>
    <row r="28" spans="1:30" ht="14.25">
      <c r="A28" s="5"/>
      <c r="B28" s="5"/>
      <c r="C28" s="5"/>
      <c r="D28" s="5"/>
      <c r="E28" s="5"/>
      <c r="F28" s="5"/>
      <c r="G28" s="5"/>
      <c r="H28" s="5"/>
      <c r="I28" s="5"/>
      <c r="J28" s="5"/>
      <c r="K28" s="5"/>
      <c r="L28" s="5"/>
      <c r="M28" s="5"/>
      <c r="N28" s="5"/>
      <c r="O28" s="5"/>
      <c r="P28" s="5"/>
      <c r="Q28" s="5"/>
      <c r="R28" s="5"/>
      <c r="S28" s="5"/>
      <c r="T28" s="5"/>
      <c r="U28" s="5"/>
      <c r="V28" s="5"/>
      <c r="W28" s="5"/>
      <c r="X28" s="2" t="s">
        <v>202</v>
      </c>
      <c r="Y28" s="5"/>
      <c r="Z28" s="5"/>
      <c r="AA28" s="5"/>
      <c r="AD28" s="2" t="s">
        <v>247</v>
      </c>
    </row>
    <row r="29" spans="1:30" ht="22.5">
      <c r="A29" s="5"/>
      <c r="B29" s="5"/>
      <c r="C29" s="5"/>
      <c r="D29" s="5"/>
      <c r="E29" s="5"/>
      <c r="F29" s="5"/>
      <c r="G29" s="5"/>
      <c r="H29" s="5"/>
      <c r="I29" s="5"/>
      <c r="J29" s="5"/>
      <c r="K29" s="5"/>
      <c r="L29" s="5"/>
      <c r="M29" s="5"/>
      <c r="N29" s="5"/>
      <c r="O29" s="5"/>
      <c r="P29" s="5"/>
      <c r="Q29" s="5"/>
      <c r="R29" s="5"/>
      <c r="S29" s="5"/>
      <c r="T29" s="5"/>
      <c r="U29" s="5"/>
      <c r="V29" s="5"/>
      <c r="W29" s="5"/>
      <c r="X29" s="1" t="s">
        <v>203</v>
      </c>
      <c r="Y29" s="5"/>
      <c r="Z29" s="5"/>
      <c r="AA29" s="5"/>
      <c r="AD29" s="2" t="s">
        <v>248</v>
      </c>
    </row>
    <row r="30" spans="1:30" ht="22.5">
      <c r="A30" s="5"/>
      <c r="B30" s="5"/>
      <c r="C30" s="5"/>
      <c r="D30" s="5"/>
      <c r="E30" s="5"/>
      <c r="F30" s="5"/>
      <c r="G30" s="5"/>
      <c r="H30" s="5"/>
      <c r="I30" s="5"/>
      <c r="J30" s="5"/>
      <c r="K30" s="5"/>
      <c r="L30" s="5"/>
      <c r="M30" s="5"/>
      <c r="N30" s="5"/>
      <c r="O30" s="5"/>
      <c r="P30" s="5"/>
      <c r="Q30" s="5"/>
      <c r="R30" s="5"/>
      <c r="S30" s="5"/>
      <c r="T30" s="5"/>
      <c r="U30" s="5"/>
      <c r="V30" s="5"/>
      <c r="W30" s="5"/>
      <c r="X30" s="1" t="s">
        <v>204</v>
      </c>
      <c r="Y30" s="5"/>
      <c r="Z30" s="5"/>
      <c r="AA30" s="5"/>
      <c r="AD30" s="2" t="s">
        <v>249</v>
      </c>
    </row>
    <row r="31" spans="1:30" ht="22.5">
      <c r="A31" s="5"/>
      <c r="B31" s="5"/>
      <c r="C31" s="5"/>
      <c r="D31" s="5"/>
      <c r="E31" s="5"/>
      <c r="F31" s="5"/>
      <c r="G31" s="5"/>
      <c r="H31" s="5"/>
      <c r="I31" s="5"/>
      <c r="J31" s="5"/>
      <c r="K31" s="5"/>
      <c r="L31" s="5"/>
      <c r="M31" s="5"/>
      <c r="N31" s="5"/>
      <c r="O31" s="5"/>
      <c r="P31" s="5"/>
      <c r="Q31" s="5"/>
      <c r="R31" s="5"/>
      <c r="S31" s="5"/>
      <c r="T31" s="5"/>
      <c r="U31" s="5"/>
      <c r="V31" s="5"/>
      <c r="W31" s="5"/>
      <c r="X31" s="1" t="s">
        <v>205</v>
      </c>
      <c r="Y31" s="5"/>
      <c r="Z31" s="5"/>
      <c r="AA31" s="5"/>
      <c r="AD31" s="2" t="s">
        <v>250</v>
      </c>
    </row>
    <row r="32" spans="1:30" ht="22.5">
      <c r="A32" s="5"/>
      <c r="B32" s="5"/>
      <c r="C32" s="5"/>
      <c r="D32" s="5"/>
      <c r="E32" s="5"/>
      <c r="F32" s="5"/>
      <c r="G32" s="5"/>
      <c r="H32" s="5"/>
      <c r="I32" s="5"/>
      <c r="J32" s="5"/>
      <c r="K32" s="5"/>
      <c r="L32" s="5"/>
      <c r="M32" s="5"/>
      <c r="N32" s="5"/>
      <c r="O32" s="5"/>
      <c r="P32" s="5"/>
      <c r="Q32" s="5"/>
      <c r="R32" s="5"/>
      <c r="S32" s="5"/>
      <c r="T32" s="5"/>
      <c r="U32" s="5"/>
      <c r="V32" s="5"/>
      <c r="W32" s="5"/>
      <c r="X32" s="2" t="s">
        <v>206</v>
      </c>
      <c r="Y32" s="5"/>
      <c r="Z32" s="5"/>
      <c r="AA32" s="5"/>
      <c r="AD32" s="2" t="s">
        <v>251</v>
      </c>
    </row>
    <row r="33" spans="1:30" ht="22.5">
      <c r="A33" s="5"/>
      <c r="B33" s="5"/>
      <c r="C33" s="5"/>
      <c r="D33" s="5"/>
      <c r="E33" s="5"/>
      <c r="F33" s="5"/>
      <c r="G33" s="5"/>
      <c r="H33" s="5"/>
      <c r="I33" s="5"/>
      <c r="J33" s="5"/>
      <c r="K33" s="5"/>
      <c r="L33" s="5"/>
      <c r="M33" s="5"/>
      <c r="N33" s="5"/>
      <c r="O33" s="5"/>
      <c r="P33" s="5"/>
      <c r="Q33" s="5"/>
      <c r="R33" s="5"/>
      <c r="S33" s="5"/>
      <c r="T33" s="5"/>
      <c r="U33" s="5"/>
      <c r="V33" s="5"/>
      <c r="W33" s="5"/>
      <c r="X33" s="1" t="s">
        <v>207</v>
      </c>
      <c r="Y33" s="5"/>
      <c r="Z33" s="5"/>
      <c r="AA33" s="5"/>
      <c r="AD33" s="2" t="s">
        <v>222</v>
      </c>
    </row>
    <row r="34" spans="1:27" ht="14.25">
      <c r="A34" s="5"/>
      <c r="B34" s="5"/>
      <c r="C34" s="5"/>
      <c r="D34" s="5"/>
      <c r="E34" s="5"/>
      <c r="F34" s="5"/>
      <c r="G34" s="5"/>
      <c r="H34" s="5"/>
      <c r="I34" s="5"/>
      <c r="J34" s="5"/>
      <c r="K34" s="5"/>
      <c r="L34" s="5"/>
      <c r="M34" s="5"/>
      <c r="N34" s="5"/>
      <c r="O34" s="5"/>
      <c r="P34" s="5"/>
      <c r="Q34" s="5"/>
      <c r="R34" s="5"/>
      <c r="S34" s="5"/>
      <c r="T34" s="5"/>
      <c r="U34" s="5"/>
      <c r="V34" s="5"/>
      <c r="W34" s="5"/>
      <c r="X34" s="1" t="s">
        <v>208</v>
      </c>
      <c r="Y34" s="5"/>
      <c r="Z34" s="5"/>
      <c r="AA34" s="5"/>
    </row>
    <row r="35" spans="1:27" ht="14.25">
      <c r="A35" s="5"/>
      <c r="B35" s="5"/>
      <c r="C35" s="5"/>
      <c r="D35" s="5"/>
      <c r="E35" s="5"/>
      <c r="F35" s="5"/>
      <c r="G35" s="5"/>
      <c r="H35" s="5"/>
      <c r="I35" s="5"/>
      <c r="J35" s="5"/>
      <c r="K35" s="5"/>
      <c r="L35" s="5"/>
      <c r="M35" s="5"/>
      <c r="N35" s="5"/>
      <c r="O35" s="5"/>
      <c r="P35" s="5"/>
      <c r="Q35" s="5"/>
      <c r="R35" s="5"/>
      <c r="S35" s="5"/>
      <c r="T35" s="5"/>
      <c r="U35" s="5"/>
      <c r="V35" s="5"/>
      <c r="W35" s="5"/>
      <c r="X35" s="2" t="s">
        <v>209</v>
      </c>
      <c r="Y35" s="5"/>
      <c r="Z35" s="5"/>
      <c r="AA35" s="5"/>
    </row>
    <row r="36" spans="1:27" ht="14.25">
      <c r="A36" s="5"/>
      <c r="B36" s="5"/>
      <c r="C36" s="5"/>
      <c r="D36" s="5"/>
      <c r="E36" s="5"/>
      <c r="F36" s="5"/>
      <c r="G36" s="5"/>
      <c r="H36" s="5"/>
      <c r="I36" s="5"/>
      <c r="J36" s="5"/>
      <c r="K36" s="5"/>
      <c r="L36" s="5"/>
      <c r="M36" s="5"/>
      <c r="N36" s="5"/>
      <c r="O36" s="5"/>
      <c r="P36" s="5"/>
      <c r="Q36" s="5"/>
      <c r="R36" s="5"/>
      <c r="S36" s="5"/>
      <c r="T36" s="5"/>
      <c r="U36" s="5"/>
      <c r="V36" s="5"/>
      <c r="W36" s="5"/>
      <c r="X36" s="2" t="s">
        <v>222</v>
      </c>
      <c r="Y36" s="5"/>
      <c r="Z36" s="5"/>
      <c r="AA36" s="5"/>
    </row>
  </sheetData>
  <sheetProtection password="C4A1"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8"/>
  <dimension ref="A1:N13"/>
  <sheetViews>
    <sheetView workbookViewId="0" topLeftCell="A1">
      <selection activeCell="E10" sqref="E10"/>
    </sheetView>
  </sheetViews>
  <sheetFormatPr defaultColWidth="9.00390625" defaultRowHeight="14.25"/>
  <cols>
    <col min="1" max="1" width="14.375" style="9" customWidth="1"/>
    <col min="2" max="2" width="15.375" style="3" customWidth="1"/>
    <col min="3" max="3" width="15.625" style="3" customWidth="1"/>
    <col min="4" max="4" width="13.625" style="3" customWidth="1"/>
    <col min="5" max="5" width="31.625" style="3" customWidth="1"/>
    <col min="6" max="6" width="15.25390625" style="3" customWidth="1"/>
    <col min="7" max="7" width="15.875" style="3" customWidth="1"/>
    <col min="8" max="8" width="15.75390625" style="3" customWidth="1"/>
    <col min="9" max="9" width="15.25390625" style="3" customWidth="1"/>
    <col min="10" max="10" width="18.625" style="3" customWidth="1"/>
    <col min="11" max="11" width="7.50390625" style="3" customWidth="1"/>
    <col min="12" max="12" width="12.625" style="3" customWidth="1"/>
    <col min="13" max="13" width="13.75390625" style="3" customWidth="1"/>
    <col min="14" max="16384" width="9.00390625" style="3" customWidth="1"/>
  </cols>
  <sheetData>
    <row r="1" spans="1:14" ht="14.25">
      <c r="A1" s="9" t="s">
        <v>371</v>
      </c>
      <c r="B1" s="9" t="s">
        <v>269</v>
      </c>
      <c r="C1" s="9" t="s">
        <v>282</v>
      </c>
      <c r="D1" s="9" t="s">
        <v>294</v>
      </c>
      <c r="E1" s="9" t="s">
        <v>372</v>
      </c>
      <c r="F1" s="9" t="s">
        <v>269</v>
      </c>
      <c r="G1" s="9" t="s">
        <v>319</v>
      </c>
      <c r="H1" s="9" t="s">
        <v>373</v>
      </c>
      <c r="I1" s="9" t="s">
        <v>337</v>
      </c>
      <c r="J1" s="9" t="s">
        <v>374</v>
      </c>
      <c r="K1" s="9" t="s">
        <v>375</v>
      </c>
      <c r="L1" s="9" t="s">
        <v>371</v>
      </c>
      <c r="M1" s="9" t="s">
        <v>376</v>
      </c>
      <c r="N1" s="9" t="s">
        <v>377</v>
      </c>
    </row>
    <row r="2" spans="1:14" ht="14.25">
      <c r="A2" s="9" t="s">
        <v>378</v>
      </c>
      <c r="B2" s="9" t="s">
        <v>270</v>
      </c>
      <c r="C2" s="9" t="s">
        <v>283</v>
      </c>
      <c r="D2" s="9" t="s">
        <v>295</v>
      </c>
      <c r="E2" s="9" t="s">
        <v>352</v>
      </c>
      <c r="F2" s="9" t="s">
        <v>270</v>
      </c>
      <c r="G2" s="9" t="s">
        <v>320</v>
      </c>
      <c r="H2" s="9" t="s">
        <v>329</v>
      </c>
      <c r="I2" s="9" t="s">
        <v>338</v>
      </c>
      <c r="J2" s="9" t="s">
        <v>379</v>
      </c>
      <c r="K2" s="9" t="s">
        <v>380</v>
      </c>
      <c r="L2" s="9" t="s">
        <v>378</v>
      </c>
      <c r="M2" s="9" t="s">
        <v>381</v>
      </c>
      <c r="N2" s="9" t="s">
        <v>382</v>
      </c>
    </row>
    <row r="3" spans="1:14" ht="14.25">
      <c r="A3" s="9" t="s">
        <v>383</v>
      </c>
      <c r="B3" s="9" t="s">
        <v>271</v>
      </c>
      <c r="C3" s="9" t="s">
        <v>284</v>
      </c>
      <c r="D3" s="9" t="s">
        <v>296</v>
      </c>
      <c r="E3" s="9" t="s">
        <v>353</v>
      </c>
      <c r="F3" s="9" t="s">
        <v>271</v>
      </c>
      <c r="G3" s="9" t="s">
        <v>321</v>
      </c>
      <c r="H3" s="9" t="s">
        <v>330</v>
      </c>
      <c r="I3" s="9" t="s">
        <v>339</v>
      </c>
      <c r="J3" s="9" t="s">
        <v>384</v>
      </c>
      <c r="K3" s="9" t="s">
        <v>385</v>
      </c>
      <c r="L3" s="9" t="s">
        <v>383</v>
      </c>
      <c r="M3" s="9" t="s">
        <v>386</v>
      </c>
      <c r="N3" s="9" t="s">
        <v>387</v>
      </c>
    </row>
    <row r="4" spans="1:14" ht="14.25">
      <c r="A4" s="9" t="s">
        <v>388</v>
      </c>
      <c r="B4" s="9" t="s">
        <v>272</v>
      </c>
      <c r="C4" s="9" t="s">
        <v>285</v>
      </c>
      <c r="D4" s="9" t="s">
        <v>297</v>
      </c>
      <c r="E4" s="9" t="s">
        <v>354</v>
      </c>
      <c r="F4" s="9" t="s">
        <v>272</v>
      </c>
      <c r="G4" s="9" t="s">
        <v>322</v>
      </c>
      <c r="H4" s="9" t="s">
        <v>331</v>
      </c>
      <c r="I4" s="9" t="s">
        <v>340</v>
      </c>
      <c r="J4" s="9" t="s">
        <v>389</v>
      </c>
      <c r="K4" s="9" t="s">
        <v>390</v>
      </c>
      <c r="L4" s="9" t="s">
        <v>388</v>
      </c>
      <c r="M4" s="9" t="s">
        <v>391</v>
      </c>
      <c r="N4" s="9" t="s">
        <v>392</v>
      </c>
    </row>
    <row r="5" spans="1:13" ht="14.25">
      <c r="A5" s="9" t="s">
        <v>355</v>
      </c>
      <c r="B5" s="9" t="s">
        <v>273</v>
      </c>
      <c r="C5" s="9" t="s">
        <v>286</v>
      </c>
      <c r="D5" s="9" t="s">
        <v>298</v>
      </c>
      <c r="E5" s="9" t="s">
        <v>356</v>
      </c>
      <c r="F5" s="9" t="s">
        <v>273</v>
      </c>
      <c r="G5" s="9" t="s">
        <v>323</v>
      </c>
      <c r="H5" s="9" t="s">
        <v>332</v>
      </c>
      <c r="I5" s="9" t="s">
        <v>341</v>
      </c>
      <c r="J5" s="9" t="s">
        <v>393</v>
      </c>
      <c r="K5" s="9" t="s">
        <v>394</v>
      </c>
      <c r="L5" s="9" t="s">
        <v>355</v>
      </c>
      <c r="M5" s="9" t="s">
        <v>395</v>
      </c>
    </row>
    <row r="6" spans="1:12" ht="14.25">
      <c r="A6" s="9" t="s">
        <v>357</v>
      </c>
      <c r="B6" s="9" t="s">
        <v>274</v>
      </c>
      <c r="C6" s="9" t="s">
        <v>287</v>
      </c>
      <c r="D6" s="9" t="s">
        <v>299</v>
      </c>
      <c r="E6" s="9" t="s">
        <v>358</v>
      </c>
      <c r="F6" s="9" t="s">
        <v>274</v>
      </c>
      <c r="G6" s="9" t="s">
        <v>324</v>
      </c>
      <c r="H6" s="9" t="s">
        <v>333</v>
      </c>
      <c r="I6" s="9" t="s">
        <v>342</v>
      </c>
      <c r="J6" s="9" t="s">
        <v>396</v>
      </c>
      <c r="K6" s="9" t="s">
        <v>397</v>
      </c>
      <c r="L6" s="9" t="s">
        <v>357</v>
      </c>
    </row>
    <row r="7" spans="1:12" ht="14.25">
      <c r="A7" s="9" t="s">
        <v>359</v>
      </c>
      <c r="B7" s="9" t="s">
        <v>275</v>
      </c>
      <c r="C7" s="9" t="s">
        <v>288</v>
      </c>
      <c r="D7" s="9" t="s">
        <v>300</v>
      </c>
      <c r="E7" s="9" t="s">
        <v>360</v>
      </c>
      <c r="F7" s="9" t="s">
        <v>275</v>
      </c>
      <c r="G7" s="9" t="s">
        <v>325</v>
      </c>
      <c r="H7" s="9" t="s">
        <v>334</v>
      </c>
      <c r="I7" s="9" t="s">
        <v>343</v>
      </c>
      <c r="J7" s="9" t="s">
        <v>398</v>
      </c>
      <c r="K7" s="9" t="s">
        <v>399</v>
      </c>
      <c r="L7" s="9" t="s">
        <v>359</v>
      </c>
    </row>
    <row r="8" spans="1:12" ht="14.25">
      <c r="A8" s="9" t="s">
        <v>361</v>
      </c>
      <c r="B8" s="9" t="s">
        <v>276</v>
      </c>
      <c r="C8" s="9" t="s">
        <v>289</v>
      </c>
      <c r="D8" s="9" t="s">
        <v>301</v>
      </c>
      <c r="E8" s="9" t="s">
        <v>362</v>
      </c>
      <c r="F8" s="9" t="s">
        <v>276</v>
      </c>
      <c r="G8" s="9" t="s">
        <v>326</v>
      </c>
      <c r="H8" s="9" t="s">
        <v>335</v>
      </c>
      <c r="I8" s="9" t="s">
        <v>344</v>
      </c>
      <c r="K8" s="9" t="s">
        <v>400</v>
      </c>
      <c r="L8" s="9" t="s">
        <v>361</v>
      </c>
    </row>
    <row r="9" spans="1:12" ht="14.25">
      <c r="A9" s="9" t="s">
        <v>363</v>
      </c>
      <c r="B9" s="9" t="s">
        <v>277</v>
      </c>
      <c r="C9" s="9" t="s">
        <v>290</v>
      </c>
      <c r="D9" s="9" t="s">
        <v>302</v>
      </c>
      <c r="E9" s="9" t="s">
        <v>364</v>
      </c>
      <c r="F9" s="9" t="s">
        <v>277</v>
      </c>
      <c r="L9" s="9" t="s">
        <v>363</v>
      </c>
    </row>
    <row r="10" spans="1:12" ht="14.25">
      <c r="A10" s="9" t="s">
        <v>365</v>
      </c>
      <c r="B10" s="9" t="s">
        <v>278</v>
      </c>
      <c r="C10" s="9" t="s">
        <v>291</v>
      </c>
      <c r="D10" s="9" t="s">
        <v>303</v>
      </c>
      <c r="E10" s="9" t="s">
        <v>366</v>
      </c>
      <c r="F10" s="9" t="s">
        <v>278</v>
      </c>
      <c r="L10" s="9" t="s">
        <v>365</v>
      </c>
    </row>
    <row r="11" spans="1:12" ht="14.25">
      <c r="A11" s="9" t="s">
        <v>367</v>
      </c>
      <c r="B11" s="9" t="s">
        <v>279</v>
      </c>
      <c r="C11" s="9" t="s">
        <v>292</v>
      </c>
      <c r="D11" s="9" t="s">
        <v>304</v>
      </c>
      <c r="E11" s="9" t="s">
        <v>368</v>
      </c>
      <c r="F11" s="9" t="s">
        <v>279</v>
      </c>
      <c r="L11" s="9" t="s">
        <v>367</v>
      </c>
    </row>
    <row r="12" spans="1:12" ht="14.25">
      <c r="A12" s="9" t="s">
        <v>369</v>
      </c>
      <c r="B12" s="9" t="s">
        <v>280</v>
      </c>
      <c r="C12" s="9" t="s">
        <v>293</v>
      </c>
      <c r="D12" s="9" t="s">
        <v>305</v>
      </c>
      <c r="E12" s="9" t="s">
        <v>370</v>
      </c>
      <c r="F12" s="9" t="s">
        <v>280</v>
      </c>
      <c r="L12" s="9" t="s">
        <v>369</v>
      </c>
    </row>
    <row r="13" spans="2:6" ht="14.25">
      <c r="B13" s="9" t="s">
        <v>401</v>
      </c>
      <c r="E13" s="9" t="s">
        <v>402</v>
      </c>
      <c r="F13" s="9" t="s">
        <v>401</v>
      </c>
    </row>
  </sheetData>
  <sheetProtection password="C4A1" sheet="1" objects="1" scenarios="1"/>
  <printOptions/>
  <pageMargins left="0.75" right="0.75" top="1" bottom="1" header="0.5" footer="0.5"/>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D23"/>
  <sheetViews>
    <sheetView zoomScale="85" zoomScaleNormal="85" workbookViewId="0" topLeftCell="A1">
      <selection activeCell="B12" sqref="B12"/>
    </sheetView>
  </sheetViews>
  <sheetFormatPr defaultColWidth="9.00390625" defaultRowHeight="14.25"/>
  <cols>
    <col min="1" max="1" width="48.625" style="23" customWidth="1"/>
    <col min="2" max="2" width="47.75390625" style="23" customWidth="1"/>
    <col min="3" max="3" width="38.875" style="23" customWidth="1"/>
    <col min="4" max="4" width="22.00390625" style="23" customWidth="1"/>
    <col min="5" max="16384" width="9.00390625" style="23" customWidth="1"/>
  </cols>
  <sheetData>
    <row r="1" spans="1:4" ht="14.25">
      <c r="A1" s="21" t="s">
        <v>561</v>
      </c>
      <c r="B1" s="21" t="s">
        <v>581</v>
      </c>
      <c r="C1" s="22" t="s">
        <v>537</v>
      </c>
      <c r="D1" s="21" t="s">
        <v>535</v>
      </c>
    </row>
    <row r="2" spans="1:4" ht="14.25">
      <c r="A2" s="21" t="s">
        <v>562</v>
      </c>
      <c r="B2" s="21" t="s">
        <v>582</v>
      </c>
      <c r="C2" s="22" t="s">
        <v>534</v>
      </c>
      <c r="D2" s="21" t="s">
        <v>538</v>
      </c>
    </row>
    <row r="3" spans="1:4" ht="14.25">
      <c r="A3" s="21" t="s">
        <v>563</v>
      </c>
      <c r="B3" s="21" t="s">
        <v>545</v>
      </c>
      <c r="C3" s="21" t="s">
        <v>540</v>
      </c>
      <c r="D3" s="21"/>
    </row>
    <row r="4" spans="1:4" ht="14.25">
      <c r="A4" s="21" t="s">
        <v>541</v>
      </c>
      <c r="B4" s="21" t="s">
        <v>547</v>
      </c>
      <c r="C4" s="21" t="s">
        <v>542</v>
      </c>
      <c r="D4" s="21"/>
    </row>
    <row r="5" spans="1:4" ht="14.25">
      <c r="A5" s="21" t="s">
        <v>564</v>
      </c>
      <c r="B5" s="21" t="s">
        <v>551</v>
      </c>
      <c r="C5" s="21" t="s">
        <v>586</v>
      </c>
      <c r="D5" s="21"/>
    </row>
    <row r="6" spans="1:4" ht="28.5">
      <c r="A6" s="21" t="s">
        <v>565</v>
      </c>
      <c r="B6" s="21" t="s">
        <v>583</v>
      </c>
      <c r="C6" s="21" t="s">
        <v>587</v>
      </c>
      <c r="D6" s="21"/>
    </row>
    <row r="7" spans="1:4" ht="14.25">
      <c r="A7" s="21" t="s">
        <v>566</v>
      </c>
      <c r="B7" s="21" t="s">
        <v>550</v>
      </c>
      <c r="C7" s="21" t="s">
        <v>588</v>
      </c>
      <c r="D7" s="21"/>
    </row>
    <row r="8" spans="1:4" ht="14.25">
      <c r="A8" s="21" t="s">
        <v>567</v>
      </c>
      <c r="B8" s="21" t="s">
        <v>533</v>
      </c>
      <c r="C8" s="21" t="s">
        <v>546</v>
      </c>
      <c r="D8" s="21"/>
    </row>
    <row r="9" spans="1:4" ht="14.25">
      <c r="A9" s="21" t="s">
        <v>568</v>
      </c>
      <c r="B9" s="21" t="s">
        <v>536</v>
      </c>
      <c r="C9" s="21" t="s">
        <v>548</v>
      </c>
      <c r="D9" s="21"/>
    </row>
    <row r="10" spans="1:4" ht="14.25">
      <c r="A10" s="21" t="s">
        <v>569</v>
      </c>
      <c r="B10" s="21" t="s">
        <v>539</v>
      </c>
      <c r="C10" s="21" t="s">
        <v>549</v>
      </c>
      <c r="D10" s="21"/>
    </row>
    <row r="11" spans="1:4" ht="14.25">
      <c r="A11" s="21" t="s">
        <v>570</v>
      </c>
      <c r="B11" s="21" t="s">
        <v>584</v>
      </c>
      <c r="C11" s="21" t="s">
        <v>589</v>
      </c>
      <c r="D11" s="21"/>
    </row>
    <row r="12" spans="1:4" ht="14.25">
      <c r="A12" s="21" t="s">
        <v>543</v>
      </c>
      <c r="B12" s="22" t="s">
        <v>585</v>
      </c>
      <c r="C12" s="21" t="s">
        <v>590</v>
      </c>
      <c r="D12" s="21"/>
    </row>
    <row r="13" spans="1:4" ht="28.5">
      <c r="A13" s="21" t="s">
        <v>571</v>
      </c>
      <c r="B13" s="21"/>
      <c r="C13" s="21" t="s">
        <v>591</v>
      </c>
      <c r="D13" s="21"/>
    </row>
    <row r="14" spans="1:4" ht="14.25">
      <c r="A14" s="21" t="s">
        <v>572</v>
      </c>
      <c r="B14" s="21"/>
      <c r="C14" s="21" t="s">
        <v>592</v>
      </c>
      <c r="D14" s="21"/>
    </row>
    <row r="15" spans="1:4" ht="14.25">
      <c r="A15" s="21" t="s">
        <v>573</v>
      </c>
      <c r="B15" s="21"/>
      <c r="C15" s="21" t="s">
        <v>544</v>
      </c>
      <c r="D15" s="21"/>
    </row>
    <row r="16" spans="1:4" ht="14.25">
      <c r="A16" s="21" t="s">
        <v>574</v>
      </c>
      <c r="B16" s="21"/>
      <c r="C16" s="21" t="s">
        <v>552</v>
      </c>
      <c r="D16" s="21"/>
    </row>
    <row r="17" spans="1:4" ht="14.25">
      <c r="A17" s="21" t="s">
        <v>575</v>
      </c>
      <c r="B17" s="21"/>
      <c r="C17" s="21"/>
      <c r="D17" s="21"/>
    </row>
    <row r="18" spans="1:4" ht="14.25">
      <c r="A18" s="21" t="s">
        <v>576</v>
      </c>
      <c r="B18" s="21"/>
      <c r="C18" s="21"/>
      <c r="D18" s="21"/>
    </row>
    <row r="19" spans="1:4" ht="14.25">
      <c r="A19" s="21" t="s">
        <v>577</v>
      </c>
      <c r="B19" s="21"/>
      <c r="C19" s="21"/>
      <c r="D19" s="21"/>
    </row>
    <row r="20" ht="14.25">
      <c r="A20" s="21" t="s">
        <v>578</v>
      </c>
    </row>
    <row r="21" ht="14.25">
      <c r="A21" s="21" t="s">
        <v>579</v>
      </c>
    </row>
    <row r="22" ht="14.25">
      <c r="A22" s="21" t="s">
        <v>553</v>
      </c>
    </row>
    <row r="23" ht="14.25">
      <c r="A23" s="23" t="s">
        <v>580</v>
      </c>
    </row>
  </sheetData>
  <sheetProtection password="C56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2012-02-21T02:44:23Z</cp:lastPrinted>
  <dcterms:created xsi:type="dcterms:W3CDTF">1996-12-17T01:32:42Z</dcterms:created>
  <dcterms:modified xsi:type="dcterms:W3CDTF">2013-02-27T06:51:54Z</dcterms:modified>
  <cp:category/>
  <cp:version/>
  <cp:contentType/>
  <cp:contentStatus/>
</cp:coreProperties>
</file>